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lab-PC\Desktop\"/>
    </mc:Choice>
  </mc:AlternateContent>
  <bookViews>
    <workbookView xWindow="0" yWindow="0" windowWidth="20490" windowHeight="7530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A119" i="1" l="1"/>
  <c r="A114" i="1"/>
  <c r="A115" i="1"/>
  <c r="A116" i="1"/>
  <c r="A117" i="1"/>
  <c r="A118" i="1"/>
  <c r="A112" i="1"/>
  <c r="A113" i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4" i="1"/>
  <c r="G111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41" i="1"/>
  <c r="G15" i="1"/>
</calcChain>
</file>

<file path=xl/comments1.xml><?xml version="1.0" encoding="utf-8"?>
<comments xmlns="http://schemas.openxmlformats.org/spreadsheetml/2006/main">
  <authors>
    <author/>
    <author>Apiwat Jira</author>
  </authors>
  <commentList>
    <comment ref="I23" authorId="0" shapeId="0">
      <text>
        <r>
          <rPr>
            <sz val="10"/>
            <color rgb="FF000000"/>
            <rFont val="Arial"/>
          </rPr>
          <t>+asaamaraa@gmail.com end
	-Turtogtokh T</t>
        </r>
      </text>
    </comment>
    <comment ref="B80" authorId="1" shapeId="0">
      <text>
        <r>
          <rPr>
            <b/>
            <sz val="9"/>
            <color indexed="81"/>
            <rFont val="Tahoma"/>
          </rPr>
          <t>Apiwat Jira:</t>
        </r>
        <r>
          <rPr>
            <sz val="9"/>
            <color indexed="81"/>
            <rFont val="Tahoma"/>
          </rPr>
          <t xml:space="preserve">
Please delete this row. This PDF file is KMUTNB GS license.</t>
        </r>
      </text>
    </comment>
    <comment ref="I102" authorId="0" shapeId="0">
      <text>
        <r>
          <rPr>
            <sz val="10"/>
            <color rgb="FF000000"/>
            <rFont val="Arial"/>
          </rPr>
          <t>+asaamaraa@gmail.com end
	-Turtogtokh T</t>
        </r>
      </text>
    </comment>
  </commentList>
</comments>
</file>

<file path=xl/sharedStrings.xml><?xml version="1.0" encoding="utf-8"?>
<sst xmlns="http://schemas.openxmlformats.org/spreadsheetml/2006/main" count="468" uniqueCount="270">
  <si>
    <t>Title [in English]</t>
  </si>
  <si>
    <t>Title [local language]</t>
  </si>
  <si>
    <t xml:space="preserve">Country of Publication  </t>
  </si>
  <si>
    <t>Archived file</t>
  </si>
  <si>
    <t>Article Link</t>
  </si>
  <si>
    <t>National University of Mongolia: First Mongolian Satellite (Documentary on Mongolian National Broadcaster TV (MNB) )</t>
  </si>
  <si>
    <t>МУИС-ийн "Эрдмийн хэт" цуврал нэвтрүүлэг-9: Монголын анхны хиймэл дагуул</t>
  </si>
  <si>
    <t>Mongolia</t>
  </si>
  <si>
    <t>Bloomberg Mongolia TV Interview about First Mongolian Satellite</t>
  </si>
  <si>
    <t>Монголын анхны хиймэл дагуулын тухай Bloomberg Mongolia телевизийн ярилцлага</t>
  </si>
  <si>
    <t xml:space="preserve">SBN TV News: Mongolia will launch its first ever satellite </t>
  </si>
  <si>
    <t>SBN Мэдээ: Хиймэл дагуул</t>
  </si>
  <si>
    <t>SBN TV News: Mongolian first satellite will launch in March, 2017</t>
  </si>
  <si>
    <t>SBN TV News: Mongolian First satellite MAZAALAI will launch next month</t>
  </si>
  <si>
    <t>SBN Мэдээ: Монгол Улс анхны хиймэл дагуулаа ирэх сарын эхээр хөөргөнө</t>
  </si>
  <si>
    <t>SBN TV News: NUM gives certificate to organizations and individuals for their contribution to build MAZAALAI</t>
  </si>
  <si>
    <t>SBN Мэдээ: Мазаалай хиймэл дагуулыг зохион бүтээхэд туслалцаа үзүүлсэн иргэд ААН-д батламж гардууллаа</t>
  </si>
  <si>
    <t>News Agency Mongolia</t>
  </si>
  <si>
    <t>Хиймэл дагуулд 225 мянган ам.доллар шаардлагатай</t>
  </si>
  <si>
    <t>President of NUM talks about importance of satellite; on Mongolian National Broadcaster TV</t>
  </si>
  <si>
    <t>МУИС-ийн захирал Я.Төмөрбаатар: 'Мазаалай" хиймэл дагуулын ач холбогдол</t>
  </si>
  <si>
    <t>150 million MNT required to launch "Mazaalai" satellite will be in the budget for next year</t>
  </si>
  <si>
    <t>“Мазаалай” хиймэл дагуул хөөргөхөд шаардлагатай 150 сая төгрөгийг ирэх оны төсөвт суулгахаар болжээ</t>
  </si>
  <si>
    <t>Mongolian first satellite will be launched on Sunday</t>
  </si>
  <si>
    <t>Монголын анхны хиймэл дагуулыг Ням гарагт хөөргөхөөр болжээ</t>
  </si>
  <si>
    <t>Mazaalai satellite enters the trajectory orbit to execute the 4 experiments</t>
  </si>
  <si>
    <t xml:space="preserve"> "Мазаалай" дөрвөн туршилт гүйцэтгэхээр тойрог замдаа орлоо</t>
  </si>
  <si>
    <t>The Mazaalai satellite registrered the Mongolian first space launched object.</t>
  </si>
  <si>
    <t>Монгол Улсын сансарт хөөргөсөн анхны биет зүйлсэд мазаалай хиймэл дагуулыг бүртгэлээ</t>
  </si>
  <si>
    <t>Mazaalai</t>
  </si>
  <si>
    <t>"Мазаалай" хиймэл дагуул өнөөдөр тойрог замдаа орно</t>
  </si>
  <si>
    <t>The rocket onboard "Mazaalai" satellite launched successfully</t>
  </si>
  <si>
    <t>“Мазаалай” хиймэл дагуулыг тээвэрлэсэн пуужин амжилттай хөөрлөө</t>
  </si>
  <si>
    <t>Mazaalai satellite to orbit over Mongolia 5-6 times per day</t>
  </si>
  <si>
    <t>Мазаалай хиймэл дагуул өдөрт 5-6 удаа Монгол дээгүүр өнгөрнө.</t>
  </si>
  <si>
    <t>Mongolia's first satellite "Mazaalai" to be launched in 2017</t>
  </si>
  <si>
    <t>Монголын анхны хиймэл дагуул "Мазаалай" 2017 онд хөөрнө.</t>
  </si>
  <si>
    <t xml:space="preserve">First Mongolian satellite to be sent to space in March </t>
  </si>
  <si>
    <t>Монголын анхны хиймэл дагуулыг 3-р сард сансарт илгээх болно.</t>
  </si>
  <si>
    <t>Mazaalai satellite enters trajectory orbit</t>
  </si>
  <si>
    <t>Мазаалай хиймэл дагуул тойрог замд орлоо.</t>
  </si>
  <si>
    <t>Flight of Mongolia's first satellite postponed due to rain</t>
  </si>
  <si>
    <t>Монголын анхны хиймэл дагуулын хөргөлт  борооны улмаас хойшлогдлоо.</t>
  </si>
  <si>
    <t>Mongolia's first satellite sent into space</t>
  </si>
  <si>
    <t>Монголын анхны хиймэл дагуул сансарт хөөрлөө.</t>
  </si>
  <si>
    <t>What is the missions of the "Mazaalai" satellite?</t>
  </si>
  <si>
    <t>МАЗААЛАЙ” ХИЙМЭЛ ДАГУУЛ ЯМАР ҮҮРЭГТЭЙ ВЭ?</t>
  </si>
  <si>
    <t>"Mazaalai" satellite successfully deployed in space</t>
  </si>
  <si>
    <t>“МАЗААЛАЙ” ХИЙМЭЛ ДАГУУЛ САНСРЫН ТОЙРОГ ЗАМД ОРЛОО</t>
  </si>
  <si>
    <t>"Mazaalai" satellite's 4 main missions</t>
  </si>
  <si>
    <t>Мазаалай” хиймэл дагуул нь сансарт дөрвөн туршилтийг гүйцэтгэнэ</t>
  </si>
  <si>
    <t>"Mazaalai" satellite's launch &amp; Social media reactions</t>
  </si>
  <si>
    <t>“МАЗААЛАЙ” ХИЙМЭЛ ДАГУУЛ ХӨӨРСӨНТЭЙ ХОЛБООТОЙ ХӨГЖИЛТЭЙ 10 ПОСТ</t>
  </si>
  <si>
    <t>"Mazaalai" satellite will be transmit the national anthem from space</t>
  </si>
  <si>
    <t>“МАЗААЛАЙ” ХИЙМЭЛ ДАГУУЛ МОНГОЛЫН НУТАГ ДЭЭГҮҮР ӨНГӨРӨХДӨӨ ТӨРИЙН ДУУЛЛАА ЭГШИГЛҮҮЛНЭ</t>
  </si>
  <si>
    <t>Mongolians in space exploration after 36 years</t>
  </si>
  <si>
    <t>Монголчууд сансарт хоёр дах удаагаа: Мазаалай хиймэл дагуул юу хийж чадах вэ?</t>
  </si>
  <si>
    <t>"Mazaalai" satellite registered as first spacecraft sent into space from Mongolia</t>
  </si>
  <si>
    <t>Монгол улсын сансарт хөөргөсөн анхны биет зүйлсэд “МАЗААЛАЙ” хиймэл дагуулыг бүртгэлээ</t>
  </si>
  <si>
    <t>First Mongolian satellite "Mazaalai" will be launched on June 2 at 5:50 pm from NASA.</t>
  </si>
  <si>
    <t>Монгол улсын анхны ”Мазаалай” хиймэл дагуул НАСА-гаас 6 сарын 2-ны 05.50 минутанд хөөрнө</t>
  </si>
  <si>
    <t>The Mazaalai satellite which created by Mongolian scientists  .</t>
  </si>
  <si>
    <t>МОНГОЛ ЭРДЭМТДИЙН БҮТЭЭСЭН "МАЗААЛАЙ" ХИЙМЭЛ ДАГУУЛЫГ ХӨӨРГӨВ</t>
  </si>
  <si>
    <t>Mongolian first satellite "Mazaalaai" enters the its trajectory orbit today.</t>
  </si>
  <si>
    <t>link</t>
  </si>
  <si>
    <t>ICT Expo finishes today</t>
  </si>
  <si>
    <t>Bangladesh</t>
  </si>
  <si>
    <t>pdf file</t>
  </si>
  <si>
    <t>九工大バーズプロジェクト　衛星５基、宇宙空間へ　製作の学生、留学生ら歓声　／福岡</t>
  </si>
  <si>
    <t>japan</t>
  </si>
  <si>
    <t>Nano satellite made by 3 Bangladeshi student in Earth orbit</t>
  </si>
  <si>
    <t>পৃথিবীর কক্ষপথে বাংলাদেশের ৩ শিক্ষার্থীর তৈরি ন্যানো স্যাটেলাইট</t>
  </si>
  <si>
    <t>BRAC ONNESHA launched to orbit Earth</t>
  </si>
  <si>
    <t>পৃথিবী প্রদক্ষিণে ন্যানো স্যাটেলাইট ‘ব্র্যাক অণ্বেষা’ উেক্ষপণ</t>
  </si>
  <si>
    <t>pdf</t>
  </si>
  <si>
    <t>ONNESHA in orbit</t>
  </si>
  <si>
    <t>অন্বেষা কক্ষপথে</t>
  </si>
  <si>
    <t>BRAC Onnesha blasts off</t>
  </si>
  <si>
    <t>BRAC Onnesha sets off into space</t>
  </si>
  <si>
    <t>Brac Onnesha' starts orbiting Earth</t>
  </si>
  <si>
    <t>Bangladesh in orbit</t>
  </si>
  <si>
    <t>কক্ষপথে বাংলাদেশ</t>
  </si>
  <si>
    <t>BRAC ONNESHA flies</t>
  </si>
  <si>
    <t>আকাশে উড়ল ‘ব্র্যাক অন্বেষা’ ন্যানো স্যাটেলাইট</t>
  </si>
  <si>
    <t>Nano-satellite ‘Brac Onnesha’ starts orbiting Earth</t>
  </si>
  <si>
    <t>BRAC ONNESHA in orbit</t>
  </si>
  <si>
    <t>ব্র্যাক অন্বেষা কক্ষপথে</t>
  </si>
  <si>
    <t>'FUTA's Edusat-1 will promote satellite technology and space careers among children, youths</t>
  </si>
  <si>
    <t>Nigeria</t>
  </si>
  <si>
    <t>US launches SpaceX Falcon 9, carrying FUTA's NigeriaEdusat-1</t>
  </si>
  <si>
    <t>A technological leap by BRAC University</t>
  </si>
  <si>
    <t>Country's first nanosatellite ready</t>
  </si>
  <si>
    <t>All Nations Universtiy ventures into space technology</t>
  </si>
  <si>
    <t>Ghana</t>
  </si>
  <si>
    <t>jpg file</t>
  </si>
  <si>
    <t>--</t>
  </si>
  <si>
    <t>Japan</t>
  </si>
  <si>
    <t>Nigeria Nano-Satellite Launch Now For June</t>
  </si>
  <si>
    <t>jpeg file</t>
  </si>
  <si>
    <t>Bangladesh's new journey in space technology</t>
  </si>
  <si>
    <t>Nanosatellite made by BRAC University, goes to space</t>
  </si>
  <si>
    <t>BRAC will send nanosatellite to space</t>
  </si>
  <si>
    <t>Bangladeshi nano satellite to be in orbit mid 2017</t>
  </si>
  <si>
    <t>Say hello to Annesha 3B</t>
  </si>
  <si>
    <t>BRACU to sign deal on nanosatellites project</t>
  </si>
  <si>
    <t>Bangladesh's first nanosatellite in space</t>
  </si>
  <si>
    <t>Nanosat to be in orbit mid 2017</t>
  </si>
  <si>
    <t>GhanSat-1 to be deployed into orbit in July in Japan</t>
  </si>
  <si>
    <t>Conquering space</t>
  </si>
  <si>
    <t>webp file</t>
  </si>
  <si>
    <t>FUTA satellite flies into space in US today</t>
  </si>
  <si>
    <t>FUTA sets Nigerian record, to launch satellite into space</t>
  </si>
  <si>
    <t>NigeriaEduSat-1 for launch today</t>
  </si>
  <si>
    <t>**</t>
  </si>
  <si>
    <t>Thailand</t>
  </si>
  <si>
    <t>No.</t>
  </si>
  <si>
    <t>"Pinoy scientists see bright future for cube satellites"</t>
  </si>
  <si>
    <t>Philippines</t>
  </si>
  <si>
    <t>"After micro-satellite, DOST set to launch ‘cube satellites’ in 2018"</t>
  </si>
  <si>
    <t>GhanaSat-1 - Wikipedia</t>
  </si>
  <si>
    <t>https://en.wikipedia.org/wiki/GhanaSat-1</t>
  </si>
  <si>
    <t>Ghana’s first satellite launched to Space: exclusive interview with the three Engineers of this initiative</t>
  </si>
  <si>
    <t xml:space="preserve">greece </t>
  </si>
  <si>
    <t>http://www.europeanbusinessreview.eu/page.asp?pid=2139</t>
  </si>
  <si>
    <t>GhanaSat-1 Project Leader Honored</t>
  </si>
  <si>
    <t xml:space="preserve">GHANA </t>
  </si>
  <si>
    <t>https://blog.anusstl.com/ghanasat-1-project-leader-honored/</t>
  </si>
  <si>
    <t>Ghana launches its first satellite into space</t>
  </si>
  <si>
    <t>UK</t>
  </si>
  <si>
    <t>http://www.bbc.com/news/world-africa-40538471</t>
  </si>
  <si>
    <t>All Nations University's quest into space technology takes giant leap</t>
  </si>
  <si>
    <t>ul 7, 2017</t>
  </si>
  <si>
    <t>https://www.graphic.com.gh/news/general-news/all-nations-university-s-quest-into-space-technology-takes-giant-leap.html</t>
  </si>
  <si>
    <t>President Akufo-Addo congratulates All Nations University for Ghanasat-1 Satellite</t>
  </si>
  <si>
    <t>http://www.ghananewsagency.org/science/president-akufo-addo-congratulates-all-nations-university-for-ghanasat-1-satellite-119346</t>
  </si>
  <si>
    <t>Africa has entered the space race, with Ghana’s first satellite now orbiting earth</t>
  </si>
  <si>
    <t xml:space="preserve">USA </t>
  </si>
  <si>
    <t>https://techcrunch.com/2017/08/06/africa-enters-the-space-race/</t>
  </si>
  <si>
    <t>GhanaSat-1, Ghana's First Satellite, Is Now Orbiting Earth</t>
  </si>
  <si>
    <t>www.konbini.com/ng/lifestyle/ghanasat1-now-orbiting-earth/</t>
  </si>
  <si>
    <t>GhanaSat 1: Ghana's First Space Satellite To Be Launched in Japan</t>
  </si>
  <si>
    <t>https://buzzghana.com/ghana-launch-first-satellite-ghanasat-1/</t>
  </si>
  <si>
    <t>Ghana Launches First Satellite GhanaSat-1 into Space</t>
  </si>
  <si>
    <t>https://www.youtube.com/watch?v=PDE3Ve0PWa8</t>
  </si>
  <si>
    <t>Ghana to launch GhanaSat 2 &amp; 3 - Satellite Technical Team</t>
  </si>
  <si>
    <t>https://www.ghanaweb.com/GhanaHomePage/NewsArchive/Ghana-to-launch-GhanaSat-2-3-Satellite-Technical-Team-557060</t>
  </si>
  <si>
    <t>First satellite from Ghana, GhanaSat 1, to be launched into space Read more: https://yen.com.gh/93821-first-satellite-ghana-ghanasat-1-launched-space.html#93821</t>
  </si>
  <si>
    <t>https://yen.com.gh/93821-first-satellite-ghana-ghanasat-1-launched-space.html#93821</t>
  </si>
  <si>
    <t>Ghana's First Satellite GhanaSat-1</t>
  </si>
  <si>
    <t>https://www.technavio.com › Blog › Aerospace and Defense › Space</t>
  </si>
  <si>
    <t>GhanaSat1 - Ghana's First Ever Space Satellite Successfully Enters Orbit</t>
  </si>
  <si>
    <t>https://www.ghanacelebrities.com/2017/07/07/ghanasat1-ghanas-first-ever-space-satellite-successfully-enters-orbit/</t>
  </si>
  <si>
    <t>Ghanaian Engineers Launch Ghanasat-1, Join Space Race</t>
  </si>
  <si>
    <t>https://face2faceafrica.com/article/ghanasat-1</t>
  </si>
  <si>
    <t>NCA Meets Ghana’s CubeSat Developer from the All Nations University in Koforidua</t>
  </si>
  <si>
    <t>https://nca.org.gh/media-and-news/news/nca-meets-ghanas-cubesat-developer/</t>
  </si>
  <si>
    <t>GHANA'S FIRST SATELLITE (GHANASAT-1) WILL BE LAUNCHED TO THE INTERNATIONAL SPACE STATION (ISS)</t>
  </si>
  <si>
    <t>Jun 1, 2017 -</t>
  </si>
  <si>
    <t>www.ghanaembassy.or.jp/pdf/2017_05_29.pdf</t>
  </si>
  <si>
    <t xml:space="preserve">july 20 ,2017 </t>
  </si>
  <si>
    <t>http://naacpmke.org/index.php/category/education/</t>
  </si>
  <si>
    <t>Benefits Ghana could derive from space science</t>
  </si>
  <si>
    <t>http://www.pulse.com.gh/news/business/ghanasat-1-benefits-ghana-could-derive-from-space-science-id6961044.html</t>
  </si>
  <si>
    <t>GhanaSat-1 Releases into Orbit</t>
  </si>
  <si>
    <t>14-Jul-2017. </t>
  </si>
  <si>
    <t>http://anuc.edu.gh/home/latestnewsmore.html?newsId=58</t>
  </si>
  <si>
    <t>GhanSat-1, Ghana's first space satellite, starts orbiting </t>
  </si>
  <si>
    <t>Aug 7, 2017 </t>
  </si>
  <si>
    <t>India</t>
  </si>
  <si>
    <t>http://indianexpress.com/article/technology/science/ghansat-1-ghanas-first-space-satellite-starts-orbiting-4785703/</t>
  </si>
  <si>
    <t>Africa Enters Space Race With Ghana’s First Satellite</t>
  </si>
  <si>
    <t xml:space="preserve">germany </t>
  </si>
  <si>
    <t>Africa Enters Space Race With Ghana's First Satellite</t>
  </si>
  <si>
    <t>All Nations University GhanaSat 1 Satellite To Launch Into Space </t>
  </si>
  <si>
    <t>https://technovagh.com/2017/06/01/all-nations-university-launch-ghanasat-1-satellite-space-tonight/</t>
  </si>
  <si>
    <t>Three Ghanaian students launch Ghana’s first satellite, GhanaSat1 to space</t>
  </si>
  <si>
    <t>July 10, 2017 </t>
  </si>
  <si>
    <t>https://thisisafrica.me/three-ghanaian-students-launch-ghanas-first-satellite-ghanasat1-space/</t>
  </si>
  <si>
    <t>Ghana's first satellite, GhanaSat-1 is now orbiting Earth</t>
  </si>
  <si>
    <t>https://www.newsbytesapp.com/timeline/.../with-ghana-africa-enters-the-space-race</t>
  </si>
  <si>
    <t>GhanaSat – 1: The first Ghanaian satellite in space</t>
  </si>
  <si>
    <t>Jul 12, 2017 </t>
  </si>
  <si>
    <t>http://scientific-collector.com/ghanasat-1-first-ghanaian-satellite-space/</t>
  </si>
  <si>
    <t>ghanasat-1-successfully-launched-orbit</t>
  </si>
  <si>
    <t>Jul 7 , 2017 </t>
  </si>
  <si>
    <t>http://www.ghanalive.tv/2017/07/07/ghanasat-1-successfully-launched-orbit/</t>
  </si>
  <si>
    <t>'Kokrokoo' Panelists Hail All Nations University Over Ghanasat-1 </t>
  </si>
  <si>
    <t>Jul 10, 2017 </t>
  </si>
  <si>
    <t>http://m.peacefmonline.com/pages/politics/politics/201707/319938.php</t>
  </si>
  <si>
    <t>GhanaSat-1 Launched Into Space</t>
  </si>
  <si>
    <t>clickbrick.tech/2017/08/22/ghanasat-1-launched-into-space/</t>
  </si>
  <si>
    <t>Ghana first satellite now orbiting the Earth</t>
  </si>
  <si>
    <t>https://answersafrica.com/ghanasat-1-ghanas-first-satellite.html</t>
  </si>
  <si>
    <t>Ghana launches its first space satellite, gets presidential applause </t>
  </si>
  <si>
    <t>http://www.africanews.com/2017/07/08/presidential-applause-after-ghana-launches-its-first-space-satellite//</t>
  </si>
  <si>
    <t>Le Ghana a envoyé son premier satellite en orbite</t>
  </si>
  <si>
    <t>Aug 8, 2017 </t>
  </si>
  <si>
    <t>Senegal</t>
  </si>
  <si>
    <t>https://usbeketrica.com/article/le-ghana-a-desormais-un-satellite-en-orbite</t>
  </si>
  <si>
    <t>ghana-to-launch-second-space-satellite</t>
  </si>
  <si>
    <t>http://starrfmonline.com/2017/07/24/ghana-to-launch-second-space-satellite/</t>
  </si>
  <si>
    <t>Ghana's First Smallsat Set to Make Orbital History in Early July from ISS</t>
  </si>
  <si>
    <t>June 13th, 2017</t>
  </si>
  <si>
    <t>http://www.satnews.com/story.php?number=1233846094</t>
  </si>
  <si>
    <t>Africa joins space race: Should Ghana be over the moon?</t>
  </si>
  <si>
    <t>http://www.theweek.co.uk/space/87600/africa-joins-space-race-should-ghana-be-over-the-moon</t>
  </si>
  <si>
    <t>13 Facts About Ghana’s First Satellite Launch You Need To Know</t>
  </si>
  <si>
    <t>Jul 08 2017</t>
  </si>
  <si>
    <t>https://omgvoice.com/news/ghanasat-facts</t>
  </si>
  <si>
    <t>Ghana enters the space race sending a satellite into orbit </t>
  </si>
  <si>
    <t>http://www.telegraph.co.uk/news/2017/07/07/ghana-enters-space-race-sending-satellite-orbit/</t>
  </si>
  <si>
    <t>http://www.ghananews24.com/news/ghanaian-engineers-launch-ghanasat1-join-space-race-face2face-africa</t>
  </si>
  <si>
    <t xml:space="preserve">http://news.abs-cbn.com/video/life/05/18/17/pinoy-scientists-see-bright-future-for-cube-satellites </t>
  </si>
  <si>
    <t xml:space="preserve">http://newsbytes.ph/2017/06/30/after-micro-satellite-dost-set-to-launch-cube-satellites-in-2018/ </t>
  </si>
  <si>
    <t>Comments</t>
  </si>
  <si>
    <t>Date Published</t>
  </si>
  <si>
    <t>BBC</t>
  </si>
  <si>
    <t>Telegraph UK</t>
  </si>
  <si>
    <t>Name of Publication</t>
  </si>
  <si>
    <t>MNB</t>
  </si>
  <si>
    <t>Bloomberg Mongolia TV</t>
  </si>
  <si>
    <t>SBN TV</t>
  </si>
  <si>
    <t>IKON</t>
  </si>
  <si>
    <t>ikon.mn</t>
  </si>
  <si>
    <t>Gogo News Agency</t>
  </si>
  <si>
    <t>Mongolian News Agency</t>
  </si>
  <si>
    <t>Eagle TV</t>
  </si>
  <si>
    <t>UB.LIFE</t>
  </si>
  <si>
    <t>TUSGAL</t>
  </si>
  <si>
    <t>Buro Mongolia</t>
  </si>
  <si>
    <t>Communications Regulatory Commision of Mongolia</t>
  </si>
  <si>
    <t>Zindaa</t>
  </si>
  <si>
    <t>Times MN</t>
  </si>
  <si>
    <t>Example</t>
  </si>
  <si>
    <t>example</t>
  </si>
  <si>
    <t>any comment</t>
  </si>
  <si>
    <t>Japan satellite project won AIRBUS diversity award</t>
  </si>
  <si>
    <t>โครงการจากญี่ปุ่นคว้ารางวัลชนะเลิศด้านความหลากหลายทางวิศวกรรมของ “แอร์บัส”</t>
  </si>
  <si>
    <t>ryt9</t>
  </si>
  <si>
    <t>Prothom Alo</t>
  </si>
  <si>
    <t>Janakantha</t>
  </si>
  <si>
    <t>Ittefaq</t>
  </si>
  <si>
    <t>Daily sun</t>
  </si>
  <si>
    <t>New Age BD</t>
  </si>
  <si>
    <t>Daily Asian Age</t>
  </si>
  <si>
    <t>Kaler Kontho</t>
  </si>
  <si>
    <t>Jugantor</t>
  </si>
  <si>
    <t>Observer BD</t>
  </si>
  <si>
    <t>Financial Express</t>
  </si>
  <si>
    <t>BD News 24</t>
  </si>
  <si>
    <t>Bangla Tribune</t>
  </si>
  <si>
    <t>Bonik Barta</t>
  </si>
  <si>
    <t>New Age</t>
  </si>
  <si>
    <t>The Daily Star</t>
  </si>
  <si>
    <t>The New Nation</t>
  </si>
  <si>
    <t>Bbarta 24</t>
  </si>
  <si>
    <t>*</t>
  </si>
  <si>
    <t>Bangladesh's first nanosatellite BRAC Onnesha  blasts into space</t>
  </si>
  <si>
    <t>Ground station for country’s first nano-satellite inaugurated at Brac University</t>
  </si>
  <si>
    <t>Link</t>
  </si>
  <si>
    <t>Dhaka Tribune</t>
  </si>
  <si>
    <t>First Bangladeshi nanosatellite starts orbiting around Earth</t>
  </si>
  <si>
    <t>Brac University’s nano-satellite to hit orbit in May</t>
  </si>
  <si>
    <t>LInk</t>
  </si>
  <si>
    <t>Satellite Today</t>
  </si>
  <si>
    <t>The Big Power of the Smallsat Revolution</t>
  </si>
  <si>
    <t>BRACU organises talk on BRAC ONNESHA</t>
  </si>
  <si>
    <t>ACI Awards</t>
  </si>
  <si>
    <t>এসিআই সম্মাননা </t>
  </si>
  <si>
    <t>BanglaNews24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</si>
</sst>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/d"/>
    <numFmt numFmtId="165" formatCode="yyyy\-mm\-dd"/>
  </numFmts>
  <fonts count="30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111111"/>
      <name val="Roboto"/>
    </font>
    <font>
      <sz val="10"/>
      <name val="Roboto"/>
    </font>
    <font>
      <sz val="10"/>
      <color rgb="FF222222"/>
      <name val="Oscl"/>
    </font>
    <font>
      <sz val="10"/>
      <color rgb="FF222222"/>
      <name val="Arial"/>
    </font>
    <font>
      <sz val="9"/>
      <color rgb="FF000000"/>
      <name val="&quot;Roboto Condensed&quot;"/>
    </font>
    <font>
      <sz val="9"/>
      <color indexed="81"/>
      <name val="Tahoma"/>
    </font>
    <font>
      <b/>
      <sz val="9"/>
      <color indexed="81"/>
      <name val="Tahoma"/>
    </font>
    <font>
      <sz val="11"/>
      <color rgb="FF000000"/>
      <name val="Tahoma"/>
      <family val="2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1" xfId="2" quotePrefix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4" fontId="1" fillId="3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2" applyNumberFormat="1" applyFont="1" applyFill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14" fontId="1" fillId="4" borderId="1" xfId="2" applyNumberFormat="1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3" borderId="1" xfId="3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/>
    <xf numFmtId="14" fontId="1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6">
    <cellStyle name="Hyperlink" xfId="1" builtinId="8"/>
    <cellStyle name="Hyperlink 2" xfId="5"/>
    <cellStyle name="Hyperlink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123825</xdr:colOff>
      <xdr:row>30</xdr:row>
      <xdr:rowOff>314325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123825</xdr:colOff>
      <xdr:row>30</xdr:row>
      <xdr:rowOff>314325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123825</xdr:colOff>
      <xdr:row>30</xdr:row>
      <xdr:rowOff>314325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123825</xdr:colOff>
      <xdr:row>36</xdr:row>
      <xdr:rowOff>123825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5650" cy="10410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123825</xdr:colOff>
      <xdr:row>36</xdr:row>
      <xdr:rowOff>123825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5650" cy="10410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36</xdr:row>
      <xdr:rowOff>123825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5650" cy="1060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36</xdr:row>
      <xdr:rowOff>123825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5650" cy="1060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36</xdr:row>
      <xdr:rowOff>504825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67825" cy="30984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36</xdr:row>
      <xdr:rowOff>504825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67825" cy="30984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36</xdr:row>
      <xdr:rowOff>504825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67825" cy="30984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36</xdr:row>
      <xdr:rowOff>885825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67825" cy="31365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5</xdr:col>
      <xdr:colOff>123825</xdr:colOff>
      <xdr:row>109</xdr:row>
      <xdr:rowOff>314325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67900" cy="10191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5</xdr:col>
      <xdr:colOff>123825</xdr:colOff>
      <xdr:row>109</xdr:row>
      <xdr:rowOff>314325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67900" cy="10191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80</xdr:row>
      <xdr:rowOff>0</xdr:rowOff>
    </xdr:from>
    <xdr:to>
      <xdr:col>6</xdr:col>
      <xdr:colOff>123825</xdr:colOff>
      <xdr:row>109</xdr:row>
      <xdr:rowOff>314325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67900" cy="10191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80</xdr:row>
      <xdr:rowOff>0</xdr:rowOff>
    </xdr:from>
    <xdr:to>
      <xdr:col>6</xdr:col>
      <xdr:colOff>123825</xdr:colOff>
      <xdr:row>109</xdr:row>
      <xdr:rowOff>314325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67900" cy="10191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35</xdr:row>
      <xdr:rowOff>885825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05825" cy="3143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35</xdr:row>
      <xdr:rowOff>885825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8505825" cy="3143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35</xdr:row>
      <xdr:rowOff>885825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8505825" cy="3143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123825</xdr:colOff>
      <xdr:row>35</xdr:row>
      <xdr:rowOff>885825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8505825" cy="3143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rds.ele.kyutech.ac.jp/files/mediaCoverage/bd/160616c.pdf" TargetMode="External"/><Relationship Id="rId18" Type="http://schemas.openxmlformats.org/officeDocument/2006/relationships/hyperlink" Target="http://birds.ele.kyutech.ac.jp/files/mediaCoverage/japan/Copy%20of%20Mainichi%20Shinbun%202016-6-30.pdf" TargetMode="External"/><Relationship Id="rId26" Type="http://schemas.openxmlformats.org/officeDocument/2006/relationships/hyperlink" Target="http://birds.ele.kyutech.ac.jp/files/mediaCoverage/nigeria/US%20launches%20SpaceX%20Falcon%209,%20carrying%20FUTA's%20NigeriaEdusat-1%20-%20Vanguard%20News.pdf" TargetMode="External"/><Relationship Id="rId39" Type="http://schemas.openxmlformats.org/officeDocument/2006/relationships/hyperlink" Target="http://birds.ele.kyutech.ac.jp/files/mediaCoverage/bd/170707%20Nano-satellite%20%e2%80%98Brac%20Onnesha%e2%80%99%20starts%20orbiting%20Earth.pdf" TargetMode="External"/><Relationship Id="rId21" Type="http://schemas.openxmlformats.org/officeDocument/2006/relationships/hyperlink" Target="http://birds.ele.kyutech.ac.jp/files/mediaCoverage/nigeria/BIRDS%20News%20Nigeria.jpeg" TargetMode="External"/><Relationship Id="rId34" Type="http://schemas.openxmlformats.org/officeDocument/2006/relationships/hyperlink" Target="http://birds.ele.kyutech.ac.jp/files/mediaCoverage/bd/170708%20%e0%a6%aa%e0%a7%83%e0%a6%a5%e0%a6%bf%e0%a6%ac%e0%a7%80%20%e0%a6%aa%e0%a7%8d%e0%a6%b0%e0%a6%a6%e0%a6%95%e0%a7%8d%e0%a6%b7%e0%a6%bf%e0%a6%a3%e0%a7%87%20%e0%a6%a8%e0%a7%8d%e0%a6%af%e0%a6%be%e0%a6" TargetMode="External"/><Relationship Id="rId42" Type="http://schemas.openxmlformats.org/officeDocument/2006/relationships/hyperlink" Target="http://birds.ele.kyutech.ac.jp/files/mediaCoverage/bd/170708%e0%a6%86%e0%a6%95%e0%a6%be%e0%a6%b6%e0%a7%87%20%e0%a6%89%e0%a7%9c%e0%a6%b2%20%e2%80%98%e0%a6%ac%e0%a7%8d%e0%a6%b0%e0%a7%8d%e0%a6%af%e0%a6%be%e0%a6%95%20%e0%a6%85%e0%a6%a8%e0%a7%8d%e0%a6%ac%e0%a7" TargetMode="External"/><Relationship Id="rId47" Type="http://schemas.openxmlformats.org/officeDocument/2006/relationships/hyperlink" Target="http://www.daily-sun.com/printversion/details/239001/BRAC-Onnesha-blasts-off" TargetMode="External"/><Relationship Id="rId50" Type="http://schemas.openxmlformats.org/officeDocument/2006/relationships/hyperlink" Target="http://www.ghananewsagency.org/science/president-akufo-addo-congratulates-all-nations-university-for-ghanasat-1-satellite-119346" TargetMode="External"/><Relationship Id="rId55" Type="http://schemas.openxmlformats.org/officeDocument/2006/relationships/hyperlink" Target="https://buzzghana.com/ghana-launch-first-satellite-ghanasat-1/" TargetMode="External"/><Relationship Id="rId63" Type="http://schemas.openxmlformats.org/officeDocument/2006/relationships/hyperlink" Target="https://www.google.com.gh/url?sa=t&amp;rct=j&amp;q=&amp;esrc=s&amp;source=web&amp;cd=22&amp;cad=rja&amp;uact=8&amp;ved=0ahUKEwjD0MDA5sjXAhVFnRoKHRi-ANw4FBAWCCkwAQ&amp;url=https%3A%2F%2Ftechnovagh.com%2F2017%2F06%2F01%2Fall-nations-university-launch-ghanasat-1-satellite-space-tonight%2F&amp;usg=AOvVaw1g--oV2VZyf90RcoV7Px0c" TargetMode="External"/><Relationship Id="rId68" Type="http://schemas.openxmlformats.org/officeDocument/2006/relationships/hyperlink" Target="https://www.google.com.gh/url?sa=t&amp;rct=j&amp;q=&amp;esrc=s&amp;source=web&amp;cd=37&amp;cad=rja&amp;uact=8&amp;ved=0ahUKEwiBxYn76sjXAhVIQBoKHSieCAY4HhAWCEcwBg&amp;url=http%3A%2F%2Fwww.africanews.com%2F2017%2F07%2F08%2Fpresidential-applause-after-ghana-launches-its-first-space-satellite%2F%2F&amp;usg=AOvVaw3GIt4qHoiNoKZQWLVwwmVZ" TargetMode="External"/><Relationship Id="rId76" Type="http://schemas.openxmlformats.org/officeDocument/2006/relationships/hyperlink" Target="http://www.example.com/" TargetMode="External"/><Relationship Id="rId84" Type="http://schemas.openxmlformats.org/officeDocument/2006/relationships/hyperlink" Target="http://www.banglanews24.com/banglanewsprint/639936" TargetMode="External"/><Relationship Id="rId7" Type="http://schemas.openxmlformats.org/officeDocument/2006/relationships/hyperlink" Target="http://birds.ele.kyutech.ac.jp/files/mediaCoverage/bd/160623.pdf" TargetMode="External"/><Relationship Id="rId71" Type="http://schemas.openxmlformats.org/officeDocument/2006/relationships/hyperlink" Target="http://news.google.com/news/url?sa=t&amp;fd=R&amp;ct2=us&amp;usg=AFQjCNE9NnBPDBO8psBQ2RAtvEn64Ns86g&amp;clid=c3a7d30bb8a4878e06b80cf16b898331&amp;cid=52779549430097&amp;ei=8lVlWcClMo3C3gH1nIioAg&amp;url=https://face2faceafrica.com/article/ghanasat-1" TargetMode="External"/><Relationship Id="rId2" Type="http://schemas.openxmlformats.org/officeDocument/2006/relationships/hyperlink" Target="http://epaper.prothom-alo.com/view/dhaka/2017-10-20/14" TargetMode="External"/><Relationship Id="rId16" Type="http://schemas.openxmlformats.org/officeDocument/2006/relationships/hyperlink" Target="http://birds.ele.kyutech.ac.jp/files/mediaCoverage/ghana/Ghana_Daily%20Graphic_News_20160808.jpg" TargetMode="External"/><Relationship Id="rId29" Type="http://schemas.openxmlformats.org/officeDocument/2006/relationships/hyperlink" Target="https://www.jugantor.com/it-world/2017/07/04/136586/&#2476;&#2509;&#2480;&#2509;&#2479;&#2494;&#2453;-&#2437;&#2472;&#2509;&#2476;&#2503;&#2487;&#2494;-&#2453;&#2453;&#2509;&#2487;&#2474;&#2469;&#2503;" TargetMode="External"/><Relationship Id="rId11" Type="http://schemas.openxmlformats.org/officeDocument/2006/relationships/hyperlink" Target="http://birds.ele.kyutech.ac.jp/files/mediaCoverage/bd/160615a.pdf" TargetMode="External"/><Relationship Id="rId24" Type="http://schemas.openxmlformats.org/officeDocument/2006/relationships/hyperlink" Target="http://birds.ele.kyutech.ac.jp/files/mediaCoverage/nigeria/FUTA%20sets%20Nigerian%20record,%20to%20launch%20satellite%20into%20space%20-%20Premium%20Times%20Nigeria.pdf" TargetMode="External"/><Relationship Id="rId32" Type="http://schemas.openxmlformats.org/officeDocument/2006/relationships/hyperlink" Target="http://birds.ele.kyutech.ac.jp/files/mediaCoverage/bd/170708%20%e0%a6%aa%e0%a7%83%e0%a6%a5%e0%a6%bf%e0%a6%ac%e0%a7%80%e0%a6%b0%20%e0%a6%95%e0%a6%95%e0%a7%8d%e0%a6%b7%e0%a6%aa%e0%a6%a5%e0%a7%87%20%e0%a6%ac%e0%a6%be%e0%a6%82%e0%a6%b2%e0%a6%be%e0%a6%a6%e0%a7" TargetMode="External"/><Relationship Id="rId37" Type="http://schemas.openxmlformats.org/officeDocument/2006/relationships/hyperlink" Target="http://birds.ele.kyutech.ac.jp/files/mediaCoverage/bd/170708%20Print%20News%20_%20The%20Asian%20Age.pdf" TargetMode="External"/><Relationship Id="rId40" Type="http://schemas.openxmlformats.org/officeDocument/2006/relationships/hyperlink" Target="http://birds.ele.kyutech.ac.jp/files/mediaCoverage/bd/170708%20BRAC%20Onnesha%20sets%20off%20into%20space%20_%20New%20Age.pdf" TargetMode="External"/><Relationship Id="rId45" Type="http://schemas.openxmlformats.org/officeDocument/2006/relationships/hyperlink" Target="http://www.observerbd.com/details.php?id=82762" TargetMode="External"/><Relationship Id="rId53" Type="http://schemas.openxmlformats.org/officeDocument/2006/relationships/hyperlink" Target="http://naacpmke.org/index.php/2017/07/10/ghana-launches-its-first-satellite-into-space/" TargetMode="External"/><Relationship Id="rId58" Type="http://schemas.openxmlformats.org/officeDocument/2006/relationships/hyperlink" Target="https://www.google.com.gh/url?sa=t&amp;rct=j&amp;q=&amp;esrc=s&amp;source=web&amp;cd=12&amp;ved=0ahUKEwj-p53F3cjXAhUBhBoKHVOJAS44ChAWCCowAQ&amp;url=https%3A%2F%2Fwww.technavio.com%2Fblog%2Fcurrent-affairs-ghanasat-1-puts-africa-space-map&amp;usg=AOvVaw3VEQwyBpApZG6Ivrys3AF9" TargetMode="External"/><Relationship Id="rId66" Type="http://schemas.openxmlformats.org/officeDocument/2006/relationships/hyperlink" Target="https://www.google.com.gh/url?sa=t&amp;rct=j&amp;q=&amp;esrc=s&amp;source=web&amp;cd=34&amp;cad=rja&amp;uact=8&amp;ved=0ahUKEwiBxYn76sjXAhVIQBoKHSieCAY4HhAWCDYwAw&amp;url=http%3A%2F%2Fm.peacefmonline.com%2Fpages%2Fpolitics%2Fpolitics%2F201707%2F319938.php&amp;usg=AOvVaw0TB9O7Nl3jASG8eobFTnoV" TargetMode="External"/><Relationship Id="rId74" Type="http://schemas.openxmlformats.org/officeDocument/2006/relationships/hyperlink" Target="http://bloombergtv.mn/&#1084;&#1086;&#1085;&#1075;&#1086;&#1083;-&#1101;&#1088;&#1076;&#1101;&#1084;&#1090;&#1076;&#1080;&#1081;&#1085;-&#1073;&#1199;&#1090;&#1101;&#1101;&#1089;&#1101;&#1085;-&#1084;&#1072;&#1079;&#1072;&#1072;&#1083;&#1072;&#1081;-&#1093;&#1080;&#1081;&#1084;&#1101;&#1083;-&#1076;&#1072;&#1075;&#1091;&#1091;&#1083;&#1099;&#1075;-&#1093;&#1257;&#1257;&#1088;&#1075;&#1257;&#1074;/?cid=191" TargetMode="External"/><Relationship Id="rId79" Type="http://schemas.openxmlformats.org/officeDocument/2006/relationships/hyperlink" Target="http://www.dhakatribune.com/feature/tech/2017/05/25/ground-station-countrys-first-nano-satellite-inaugurated-brac-university/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birds.ele.kyutech.ac.jp/files/mediaCoverage/bd/160617.pdf" TargetMode="External"/><Relationship Id="rId61" Type="http://schemas.openxmlformats.org/officeDocument/2006/relationships/hyperlink" Target="https://www.google.com.gh/url?sa=t&amp;rct=j&amp;q=&amp;esrc=s&amp;source=web&amp;cd=20&amp;cad=rja&amp;uact=8&amp;ved=0ahUKEwj-p53F3cjXAhUBhBoKHVOJAS44ChAWCFAwCQ&amp;url=http%3A%2F%2Findianexpress.com%2Farticle%2Ftechnology%2Fscience%2Fghansat-1-ghanas-first-space-satellite-starts-orbiting-4785703%2F&amp;usg=AOvVaw0i5eZN7JtaP5kcHXPfQGuS" TargetMode="External"/><Relationship Id="rId82" Type="http://schemas.openxmlformats.org/officeDocument/2006/relationships/hyperlink" Target="http://interactive.satellitetoday.com/via/asia-edition-2017/the-big-power-of-the-smallsat-revolution/" TargetMode="External"/><Relationship Id="rId19" Type="http://schemas.openxmlformats.org/officeDocument/2006/relationships/hyperlink" Target="http://birds.ele.kyutech.ac.jp/files/mediaCoverage/japan/Kyutech%20Journal%20No.%20884.pdf" TargetMode="External"/><Relationship Id="rId4" Type="http://schemas.openxmlformats.org/officeDocument/2006/relationships/hyperlink" Target="http://birds.ele.kyutech.ac.jp/files/mediaCoverage/bd/170215.pdf" TargetMode="External"/><Relationship Id="rId9" Type="http://schemas.openxmlformats.org/officeDocument/2006/relationships/hyperlink" Target="http://birds.ele.kyutech.ac.jp/files/mediaCoverage/bd/160616a.pdf" TargetMode="External"/><Relationship Id="rId14" Type="http://schemas.openxmlformats.org/officeDocument/2006/relationships/hyperlink" Target="http://birds.ele.kyutech.ac.jp/files/mediaCoverage/ghana/1606.pdf" TargetMode="External"/><Relationship Id="rId22" Type="http://schemas.openxmlformats.org/officeDocument/2006/relationships/hyperlink" Target="http://birds.ele.kyutech.ac.jp/files/mediaCoverage/nigeria/BIRDS-1%20news%20in%20Nigerian%20newspaper.pdf" TargetMode="External"/><Relationship Id="rId27" Type="http://schemas.openxmlformats.org/officeDocument/2006/relationships/hyperlink" Target="http://birds.ele.kyutech.ac.jp/files/mediaCoverage/thailand/KMUTNB%20-%20NBTC.pdf" TargetMode="External"/><Relationship Id="rId30" Type="http://schemas.openxmlformats.org/officeDocument/2006/relationships/hyperlink" Target="http://birds.ele.kyutech.ac.jp/files/mediaCoverage/bd/170704%20%e0%a6%ac%e0%a7%8d%e0%a6%b0%e0%a7%8d%e0%a6%af%e0%a6%be%e0%a6%95%20%e0%a6%85%e0%a6%a8%e0%a7%8d%e0%a6%ac%e0%a7%87%e0%a6%b7%e0%a6%be%20%e0%a6%95%e0%a6%95%e0%a7%8d%e0%a6%b7%e0%a6%aa%e0%a6%a5%e0%a7" TargetMode="External"/><Relationship Id="rId35" Type="http://schemas.openxmlformats.org/officeDocument/2006/relationships/hyperlink" Target="http://dailyasianage.com/news/72106/brac-onnesha-starts-orbiting-earth" TargetMode="External"/><Relationship Id="rId43" Type="http://schemas.openxmlformats.org/officeDocument/2006/relationships/hyperlink" Target="http://www.kalerkantho.com/home/printnews/516617/2017-07-08" TargetMode="External"/><Relationship Id="rId48" Type="http://schemas.openxmlformats.org/officeDocument/2006/relationships/hyperlink" Target="http://www.prothom-alo.com/technology/article/1242386/&#2437;&#2472;&#2509;&#2476;&#2503;&#2487;&#2494;-&#2453;&#2453;&#2509;&#2487;&#2474;&#2469;&#2503;" TargetMode="External"/><Relationship Id="rId56" Type="http://schemas.openxmlformats.org/officeDocument/2006/relationships/hyperlink" Target="https://www.youtube.com/watch?v=PDE3Ve0PWa8" TargetMode="External"/><Relationship Id="rId64" Type="http://schemas.openxmlformats.org/officeDocument/2006/relationships/hyperlink" Target="https://www.newsbytesapp.com/timeline/Science/9617/53541/with-ghana-africa-enters-the-space-race" TargetMode="External"/><Relationship Id="rId69" Type="http://schemas.openxmlformats.org/officeDocument/2006/relationships/hyperlink" Target="http://www.satnews.com/index.php?date=2017-06-13" TargetMode="External"/><Relationship Id="rId77" Type="http://schemas.openxmlformats.org/officeDocument/2006/relationships/hyperlink" Target="http://www.ryt9.com/s/anpi/2725979" TargetMode="External"/><Relationship Id="rId8" Type="http://schemas.openxmlformats.org/officeDocument/2006/relationships/hyperlink" Target="http://birds.ele.kyutech.ac.jp/files/mediaCoverage/bd/160616.pdf" TargetMode="External"/><Relationship Id="rId51" Type="http://schemas.openxmlformats.org/officeDocument/2006/relationships/hyperlink" Target="https://www.google.com.gh/url?sa=t&amp;rct=j&amp;q=&amp;esrc=s&amp;source=web&amp;cd=1&amp;ved=0ahUKEwjfrsee0sjXAhVMvBoKHc2yC6QQFggkMAA&amp;url=https%3A%2F%2Fen.wikipedia.org%2Fwiki%2FGhanaSat-1&amp;usg=AOvVaw3cFKGMKDQs_DGVKn3UinMd" TargetMode="External"/><Relationship Id="rId72" Type="http://schemas.openxmlformats.org/officeDocument/2006/relationships/hyperlink" Target="http://news.abs-cbn.com/video/life/05/18/17/pinoy-scientists-see-bright-future-for-cube-satellites" TargetMode="External"/><Relationship Id="rId80" Type="http://schemas.openxmlformats.org/officeDocument/2006/relationships/hyperlink" Target="http://www.dhakatribune.com/feature/tech/2017/07/07/nanosatellite-starts-orbiting-around-earth/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birds.ele.kyutech.ac.jp/files/mediaCoverage/bd/170209.pdf" TargetMode="External"/><Relationship Id="rId12" Type="http://schemas.openxmlformats.org/officeDocument/2006/relationships/hyperlink" Target="http://birds.ele.kyutech.ac.jp/files/mediaCoverage/bd/160616b.pdf" TargetMode="External"/><Relationship Id="rId17" Type="http://schemas.openxmlformats.org/officeDocument/2006/relationships/hyperlink" Target="http://birds.ele.kyutech.ac.jp/files/mediaCoverage/japan/BIRDS_News_Nishinippon%20Shimbun_20160605.pdf" TargetMode="External"/><Relationship Id="rId25" Type="http://schemas.openxmlformats.org/officeDocument/2006/relationships/hyperlink" Target="http://birds.ele.kyutech.ac.jp/files/mediaCoverage/nigeria/FUTA%20sets%20Nigerian%20record,%20to%20launch%20satellite%20into%20space%20-%20Premium%20Times%20Nigeria.pdf" TargetMode="External"/><Relationship Id="rId33" Type="http://schemas.openxmlformats.org/officeDocument/2006/relationships/hyperlink" Target="http://www.ittefaq.com.bd/print-edition/second-edition/2017/07/08/207230.html" TargetMode="External"/><Relationship Id="rId38" Type="http://schemas.openxmlformats.org/officeDocument/2006/relationships/hyperlink" Target="http://birds.ele.kyutech.ac.jp/files/mediaCoverage/bd/170708%20%e0%a6%85%e0%a6%a8%e0%a7%8d%e0%a6%ac%e0%a7%87%e0%a6%b7%e0%a6%be%20%e0%a6%95%e0%a6%95%e0%a7%8d%e0%a6%b7%e0%a6%aa%e0%a6%a5%e0%a7%87.pdf" TargetMode="External"/><Relationship Id="rId46" Type="http://schemas.openxmlformats.org/officeDocument/2006/relationships/hyperlink" Target="http://www.newagebd.net/article/19270/brac-onnesha-sets-off-into-space" TargetMode="External"/><Relationship Id="rId59" Type="http://schemas.openxmlformats.org/officeDocument/2006/relationships/hyperlink" Target="https://www.ghanacelebrities.com/2017/07/07/ghanasat1-ghanas-first-ever-space-satellite-successfully-enters-orbit/" TargetMode="External"/><Relationship Id="rId67" Type="http://schemas.openxmlformats.org/officeDocument/2006/relationships/hyperlink" Target="http://clickbrick.tech/2017/08/22/ghanasat-1-launched-into-space/" TargetMode="External"/><Relationship Id="rId20" Type="http://schemas.openxmlformats.org/officeDocument/2006/relationships/hyperlink" Target="http://birds.ele.kyutech.ac.jp/files/mediaCoverage/japan/Yomiuri%20Shinbun%202016.6.30.pdf" TargetMode="External"/><Relationship Id="rId41" Type="http://schemas.openxmlformats.org/officeDocument/2006/relationships/hyperlink" Target="http://birds.ele.kyutech.ac.jp/files/mediaCoverage/bd/170708%20%e0%a6%95%e0%a6%95%e0%a7%8d%e0%a6%b7%e0%a6%aa%e0%a6%a5%e0%a7%87%20%e0%a6%ac%e0%a6%be%e0%a6%82%e0%a6%b2%e0%a6%be%e0%a6%a6%e0%a7%87%e0%a6%b6%20_%20Kaler%20Kantho.pdf" TargetMode="External"/><Relationship Id="rId54" Type="http://schemas.openxmlformats.org/officeDocument/2006/relationships/hyperlink" Target="http://www.konbini.com/ng/lifestyle/ghanasat1-now-orbiting-earth/" TargetMode="External"/><Relationship Id="rId62" Type="http://schemas.openxmlformats.org/officeDocument/2006/relationships/hyperlink" Target="https://www.geek.com/tech/africa-enters-space-race-with-ghanas-first-satellite-1710933/" TargetMode="External"/><Relationship Id="rId70" Type="http://schemas.openxmlformats.org/officeDocument/2006/relationships/hyperlink" Target="http://starrfmonline.com/2017/07/24/ghana-to-launch-second-space-satellite/" TargetMode="External"/><Relationship Id="rId75" Type="http://schemas.openxmlformats.org/officeDocument/2006/relationships/hyperlink" Target="http://www.example.com/" TargetMode="External"/><Relationship Id="rId83" Type="http://schemas.openxmlformats.org/officeDocument/2006/relationships/hyperlink" Target="http://www.thedailystar.net/shout/bulletin-board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://birds.ele.kyutech.ac.jp/files/mediaCoverage/bd/tottho%20projukti%20mela%20shesh%20hocce%20aj%20-%20prothom%20alo%20-%2017101720.pdf" TargetMode="External"/><Relationship Id="rId6" Type="http://schemas.openxmlformats.org/officeDocument/2006/relationships/hyperlink" Target="http://birds.ele.kyutech.ac.jp/files/mediaCoverage/bd/160615.pdf" TargetMode="External"/><Relationship Id="rId15" Type="http://schemas.openxmlformats.org/officeDocument/2006/relationships/hyperlink" Target="http://birds.ele.kyutech.ac.jp/files/mediaCoverage/ghana/Daily%20Graphic_Ghana_26Apr2017.pdf" TargetMode="External"/><Relationship Id="rId23" Type="http://schemas.openxmlformats.org/officeDocument/2006/relationships/hyperlink" Target="http://birds.ele.kyutech.ac.jp/files/mediaCoverage/nigeria/FUTA%20satellite%20flies%20into%20space%20in%20US%20today%20%E2%80%93%20Punch%20Newspapers.pdf" TargetMode="External"/><Relationship Id="rId28" Type="http://schemas.openxmlformats.org/officeDocument/2006/relationships/hyperlink" Target="http://birds.ele.kyutech.ac.jp/files/mediaCoverage/japan/%e4%b9%9d%e5%b7%a5%e5%a4%a7%ef%bc%9a%e3%83%90%e3%83%bc%e3%82%ba%e3%83%97%e3%83%ad%e3%82%b8%e3%82%a7%e3%82%af%e3%83%88%e3%80%80%e8%a1%9b%e6%98%9f%ef%bc%95%e5%9f%ba%e3%80%81%e5%ae%87%e5%ae%99%e7%a9%ba" TargetMode="External"/><Relationship Id="rId36" Type="http://schemas.openxmlformats.org/officeDocument/2006/relationships/hyperlink" Target="http://birds.ele.kyutech.ac.jp/files/mediaCoverage/bd/170708%20BRAC%20Onnesha%20blasts%20off%20_%20Daily%20sun.pdf" TargetMode="External"/><Relationship Id="rId49" Type="http://schemas.openxmlformats.org/officeDocument/2006/relationships/hyperlink" Target="https://blog.anusstl.com/ghanasat-1-project-leader-honored/" TargetMode="External"/><Relationship Id="rId57" Type="http://schemas.openxmlformats.org/officeDocument/2006/relationships/hyperlink" Target="https://yen.com.gh/93821-first-satellite-ghana-ghanasat-1-launched-space.html" TargetMode="External"/><Relationship Id="rId10" Type="http://schemas.openxmlformats.org/officeDocument/2006/relationships/hyperlink" Target="http://birds.ele.kyutech.ac.jp/files/mediaCoverage/bd/space.webp" TargetMode="External"/><Relationship Id="rId31" Type="http://schemas.openxmlformats.org/officeDocument/2006/relationships/hyperlink" Target="http://www.dailyjanakantha.com/details/article/278976/&#2474;&#2499;&#2469;&#2495;&#2476;&#2496;&#2480;-&#2453;&#2453;&#2509;&#2487;&#2474;&#2469;&#2503;-&#2476;&#2494;&#2434;&#2482;&#2494;&#2470;&#2503;&#2486;&#2503;&#2480;-&#2537;-&#2486;&#2495;&#2453;&#2509;&#2487;&#2494;&#2480;&#2509;&#2469;&#2496;&#2480;-&#2468;&#2504;&#2480;&#2495;-&#2472;&#2509;&#2479;&#2494;&#2472;&#2507;" TargetMode="External"/><Relationship Id="rId44" Type="http://schemas.openxmlformats.org/officeDocument/2006/relationships/hyperlink" Target="https://www.jugantor.com/first-page/2017/07/08/137649/&#2438;&#2453;&#2494;&#2486;&#2503;-&#2441;&#2524;&#2482;-&#8216;&#2476;&#2509;&#2480;&#2509;&#2479;&#2494;&#2453;-&#2437;&#2472;&#2509;&#2476;&#2503;&#2487;&#2494;&#8217;-&#2472;&#2509;&#2479;&#2494;&#2472;&#2507;-&#2488;&#2509;&#2479;&#2494;&#2463;&#2503;&#2482;&#2494;&#2439;&#2463;" TargetMode="External"/><Relationship Id="rId52" Type="http://schemas.openxmlformats.org/officeDocument/2006/relationships/hyperlink" Target="http://www.europeanbusinessreview.eu/page.asp?pid=2139" TargetMode="External"/><Relationship Id="rId60" Type="http://schemas.openxmlformats.org/officeDocument/2006/relationships/hyperlink" Target="https://face2faceafrica.com/article/ghanasat-1" TargetMode="External"/><Relationship Id="rId65" Type="http://schemas.openxmlformats.org/officeDocument/2006/relationships/hyperlink" Target="http://www.ghanalive.tv/2017/07/07/ghanasat-1-successfully-launched-orbit/" TargetMode="External"/><Relationship Id="rId73" Type="http://schemas.openxmlformats.org/officeDocument/2006/relationships/hyperlink" Target="http://newsbytes.ph/2017/06/30/after-micro-satellite-dost-set-to-launch-cube-satellites-in-2018/" TargetMode="External"/><Relationship Id="rId78" Type="http://schemas.openxmlformats.org/officeDocument/2006/relationships/hyperlink" Target="https://bdnews24.com/bangladesh/2017/07/08/bangladeshs-first-nanosatellite-brac-onnesha-blasts-into-space" TargetMode="External"/><Relationship Id="rId81" Type="http://schemas.openxmlformats.org/officeDocument/2006/relationships/hyperlink" Target="http://www.thedailystar.net/video-stories/bangladesh-first-nano-satellite-brac-university-onnesha-hit-orbit-may-1396240" TargetMode="External"/><Relationship Id="rId8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53"/>
  <sheetViews>
    <sheetView tabSelected="1" topLeftCell="F1" workbookViewId="0">
      <pane ySplit="1" topLeftCell="A111" activePane="bottomLeft" state="frozen"/>
      <selection pane="bottomLeft" activeCell="I119" sqref="I119"/>
    </sheetView>
  </sheetViews>
  <sheetFormatPr defaultColWidth="14.42578125" defaultRowHeight="15.75" customHeight="1"/>
  <cols>
    <col min="1" max="1" width="4" style="38" customWidth="1"/>
    <col min="2" max="2" width="50" style="9" customWidth="1"/>
    <col min="3" max="3" width="41.42578125" style="24" customWidth="1"/>
    <col min="4" max="4" width="10.7109375" style="45" customWidth="1"/>
    <col min="5" max="5" width="19.5703125" style="9" customWidth="1"/>
    <col min="6" max="6" width="21.85546875" style="38" customWidth="1"/>
    <col min="7" max="7" width="4.28515625" style="38" customWidth="1"/>
    <col min="8" max="8" width="24.85546875" style="38" customWidth="1"/>
    <col min="9" max="9" width="13.42578125" style="38" customWidth="1"/>
    <col min="10" max="16384" width="14.42578125" style="38"/>
  </cols>
  <sheetData>
    <row r="1" spans="1:9" s="36" customFormat="1" ht="60">
      <c r="A1" s="13" t="s">
        <v>115</v>
      </c>
      <c r="B1" s="6" t="s">
        <v>0</v>
      </c>
      <c r="C1" s="19" t="s">
        <v>1</v>
      </c>
      <c r="D1" s="18" t="s">
        <v>215</v>
      </c>
      <c r="E1" s="6" t="s">
        <v>2</v>
      </c>
      <c r="F1" s="1" t="s">
        <v>3</v>
      </c>
      <c r="G1" s="1" t="s">
        <v>4</v>
      </c>
      <c r="H1" s="1" t="s">
        <v>218</v>
      </c>
      <c r="I1" s="35" t="s">
        <v>214</v>
      </c>
    </row>
    <row r="2" spans="1:9" s="36" customFormat="1" ht="15">
      <c r="A2" s="13">
        <v>1</v>
      </c>
      <c r="B2" s="6" t="s">
        <v>233</v>
      </c>
      <c r="C2" s="19" t="s">
        <v>234</v>
      </c>
      <c r="D2" s="18">
        <v>42736</v>
      </c>
      <c r="E2" s="6" t="s">
        <v>96</v>
      </c>
      <c r="F2" s="28" t="s">
        <v>64</v>
      </c>
      <c r="G2" s="28" t="s">
        <v>64</v>
      </c>
      <c r="H2" s="1" t="s">
        <v>216</v>
      </c>
      <c r="I2" s="35" t="s">
        <v>235</v>
      </c>
    </row>
    <row r="3" spans="1:9" ht="60">
      <c r="A3" s="4">
        <f>ROW(A2)</f>
        <v>2</v>
      </c>
      <c r="B3" s="7" t="s">
        <v>135</v>
      </c>
      <c r="C3" s="20">
        <v>42953</v>
      </c>
      <c r="D3" s="16" t="s">
        <v>136</v>
      </c>
      <c r="E3" s="7" t="s">
        <v>137</v>
      </c>
      <c r="F3" s="4"/>
      <c r="G3" s="4"/>
      <c r="H3" s="4"/>
      <c r="I3" s="37"/>
    </row>
    <row r="4" spans="1:9" ht="45">
      <c r="A4" s="4">
        <f>ROW(A3)</f>
        <v>3</v>
      </c>
      <c r="B4" s="7" t="s">
        <v>127</v>
      </c>
      <c r="C4" s="20">
        <v>42923</v>
      </c>
      <c r="D4" s="16" t="s">
        <v>128</v>
      </c>
      <c r="E4" s="7" t="s">
        <v>129</v>
      </c>
      <c r="F4" s="4"/>
      <c r="G4" s="4"/>
      <c r="H4" s="4" t="s">
        <v>216</v>
      </c>
      <c r="I4" s="37"/>
    </row>
    <row r="5" spans="1:9" ht="75">
      <c r="A5" s="4">
        <f t="shared" ref="A5:A66" si="0">ROW(A4)</f>
        <v>4</v>
      </c>
      <c r="B5" s="7" t="s">
        <v>209</v>
      </c>
      <c r="C5" s="20">
        <v>42923</v>
      </c>
      <c r="D5" s="16" t="s">
        <v>128</v>
      </c>
      <c r="E5" s="7" t="s">
        <v>210</v>
      </c>
      <c r="F5" s="4"/>
      <c r="G5" s="4"/>
      <c r="H5" s="4" t="s">
        <v>217</v>
      </c>
      <c r="I5" s="37"/>
    </row>
    <row r="6" spans="1:9" ht="75">
      <c r="A6" s="4">
        <f t="shared" si="0"/>
        <v>5</v>
      </c>
      <c r="B6" s="7" t="s">
        <v>195</v>
      </c>
      <c r="C6" s="20" t="s">
        <v>196</v>
      </c>
      <c r="D6" s="16" t="s">
        <v>197</v>
      </c>
      <c r="E6" s="7" t="s">
        <v>198</v>
      </c>
      <c r="F6" s="4"/>
      <c r="G6" s="4"/>
      <c r="H6" s="4"/>
      <c r="I6" s="37"/>
    </row>
    <row r="7" spans="1:9" ht="105">
      <c r="A7" s="4">
        <f t="shared" si="0"/>
        <v>6</v>
      </c>
      <c r="B7" s="25" t="s">
        <v>166</v>
      </c>
      <c r="C7" s="20" t="s">
        <v>167</v>
      </c>
      <c r="D7" s="16" t="s">
        <v>168</v>
      </c>
      <c r="E7" s="7" t="s">
        <v>169</v>
      </c>
      <c r="F7" s="4"/>
      <c r="G7" s="4"/>
      <c r="H7" s="4"/>
      <c r="I7" s="37"/>
    </row>
    <row r="8" spans="1:9" ht="60">
      <c r="A8" s="4">
        <f t="shared" si="0"/>
        <v>7</v>
      </c>
      <c r="B8" s="7" t="s">
        <v>121</v>
      </c>
      <c r="C8" s="20">
        <v>42989</v>
      </c>
      <c r="D8" s="16" t="s">
        <v>122</v>
      </c>
      <c r="E8" s="25" t="s">
        <v>123</v>
      </c>
      <c r="F8" s="4"/>
      <c r="G8" s="4"/>
      <c r="H8" s="4"/>
      <c r="I8" s="37"/>
    </row>
    <row r="9" spans="1:9" ht="60">
      <c r="A9" s="4">
        <f t="shared" si="0"/>
        <v>8</v>
      </c>
      <c r="B9" s="25" t="s">
        <v>124</v>
      </c>
      <c r="C9" s="20"/>
      <c r="D9" s="16" t="s">
        <v>125</v>
      </c>
      <c r="E9" s="7" t="s">
        <v>126</v>
      </c>
      <c r="F9" s="4"/>
      <c r="G9" s="4"/>
      <c r="H9" s="4"/>
      <c r="I9" s="37"/>
    </row>
    <row r="10" spans="1:9" ht="105">
      <c r="A10" s="4">
        <f t="shared" si="0"/>
        <v>9</v>
      </c>
      <c r="B10" s="7" t="s">
        <v>130</v>
      </c>
      <c r="C10" s="20" t="s">
        <v>131</v>
      </c>
      <c r="D10" s="16" t="s">
        <v>125</v>
      </c>
      <c r="E10" s="7" t="s">
        <v>132</v>
      </c>
      <c r="F10" s="4"/>
      <c r="G10" s="4"/>
      <c r="H10" s="4"/>
      <c r="I10" s="37"/>
    </row>
    <row r="11" spans="1:9" ht="120">
      <c r="A11" s="4">
        <f t="shared" si="0"/>
        <v>10</v>
      </c>
      <c r="B11" s="25" t="s">
        <v>133</v>
      </c>
      <c r="C11" s="20" t="s">
        <v>131</v>
      </c>
      <c r="D11" s="16" t="s">
        <v>125</v>
      </c>
      <c r="E11" s="7" t="s">
        <v>134</v>
      </c>
      <c r="F11" s="4"/>
      <c r="G11" s="4"/>
      <c r="H11" s="4"/>
      <c r="I11" s="27"/>
    </row>
    <row r="12" spans="1:9" ht="60">
      <c r="A12" s="4">
        <f t="shared" si="0"/>
        <v>11</v>
      </c>
      <c r="B12" s="25" t="s">
        <v>138</v>
      </c>
      <c r="C12" s="20">
        <v>42954</v>
      </c>
      <c r="D12" s="16" t="s">
        <v>125</v>
      </c>
      <c r="E12" s="7" t="s">
        <v>139</v>
      </c>
      <c r="F12" s="4"/>
      <c r="G12" s="4"/>
      <c r="H12" s="4"/>
      <c r="I12" s="30"/>
    </row>
    <row r="13" spans="1:9" ht="60">
      <c r="A13" s="4">
        <f t="shared" si="0"/>
        <v>12</v>
      </c>
      <c r="B13" s="25" t="s">
        <v>140</v>
      </c>
      <c r="C13" s="20"/>
      <c r="D13" s="16" t="s">
        <v>125</v>
      </c>
      <c r="E13" s="7" t="s">
        <v>141</v>
      </c>
      <c r="F13" s="4"/>
      <c r="G13" s="4"/>
      <c r="H13" s="4"/>
      <c r="I13" s="27"/>
    </row>
    <row r="14" spans="1:9" ht="45">
      <c r="A14" s="4">
        <f t="shared" si="0"/>
        <v>13</v>
      </c>
      <c r="B14" s="25" t="s">
        <v>142</v>
      </c>
      <c r="C14" s="20">
        <v>42923</v>
      </c>
      <c r="D14" s="16" t="s">
        <v>125</v>
      </c>
      <c r="E14" s="7" t="s">
        <v>143</v>
      </c>
      <c r="F14" s="4"/>
      <c r="G14" s="4"/>
      <c r="H14" s="4"/>
      <c r="I14" s="27"/>
    </row>
    <row r="15" spans="1:9" ht="30">
      <c r="A15" s="4">
        <f t="shared" si="0"/>
        <v>14</v>
      </c>
      <c r="B15" s="7" t="s">
        <v>29</v>
      </c>
      <c r="C15" s="23" t="s">
        <v>30</v>
      </c>
      <c r="D15" s="16">
        <v>42923</v>
      </c>
      <c r="E15" s="7" t="s">
        <v>7</v>
      </c>
      <c r="F15" s="2"/>
      <c r="G15" s="14" t="str">
        <f>HYPERLINK("http://ikon.mn/n/120e","link")</f>
        <v>link</v>
      </c>
      <c r="H15" s="14"/>
      <c r="I15" s="27"/>
    </row>
    <row r="16" spans="1:9" ht="105">
      <c r="A16" s="4">
        <f t="shared" si="0"/>
        <v>15</v>
      </c>
      <c r="B16" s="7" t="s">
        <v>144</v>
      </c>
      <c r="C16" s="20">
        <v>42926</v>
      </c>
      <c r="D16" s="16" t="s">
        <v>125</v>
      </c>
      <c r="E16" s="7" t="s">
        <v>145</v>
      </c>
      <c r="F16" s="4"/>
      <c r="G16" s="4"/>
      <c r="H16" s="4"/>
      <c r="I16" s="27"/>
    </row>
    <row r="17" spans="1:9" ht="75">
      <c r="A17" s="4">
        <f t="shared" si="0"/>
        <v>16</v>
      </c>
      <c r="B17" s="25" t="s">
        <v>146</v>
      </c>
      <c r="C17" s="20">
        <v>42896</v>
      </c>
      <c r="D17" s="16" t="s">
        <v>125</v>
      </c>
      <c r="E17" s="7" t="s">
        <v>147</v>
      </c>
      <c r="F17" s="4"/>
      <c r="G17" s="4"/>
      <c r="H17" s="4"/>
      <c r="I17" s="27"/>
    </row>
    <row r="18" spans="1:9" ht="60">
      <c r="A18" s="4">
        <f t="shared" si="0"/>
        <v>17</v>
      </c>
      <c r="B18" s="25" t="s">
        <v>148</v>
      </c>
      <c r="C18" s="20">
        <v>42954</v>
      </c>
      <c r="D18" s="16" t="s">
        <v>125</v>
      </c>
      <c r="E18" s="7" t="s">
        <v>149</v>
      </c>
      <c r="F18" s="4"/>
      <c r="G18" s="4"/>
      <c r="H18" s="4"/>
      <c r="I18" s="37"/>
    </row>
    <row r="19" spans="1:9" ht="105">
      <c r="A19" s="4">
        <f t="shared" si="0"/>
        <v>18</v>
      </c>
      <c r="B19" s="25" t="s">
        <v>150</v>
      </c>
      <c r="C19" s="20">
        <v>42923</v>
      </c>
      <c r="D19" s="16" t="s">
        <v>125</v>
      </c>
      <c r="E19" s="7" t="s">
        <v>151</v>
      </c>
      <c r="F19" s="4"/>
      <c r="G19" s="4"/>
      <c r="H19" s="4"/>
      <c r="I19" s="37"/>
    </row>
    <row r="20" spans="1:9" ht="45">
      <c r="A20" s="4">
        <f t="shared" si="0"/>
        <v>19</v>
      </c>
      <c r="B20" s="25" t="s">
        <v>152</v>
      </c>
      <c r="C20" s="20">
        <v>42924</v>
      </c>
      <c r="D20" s="16" t="s">
        <v>125</v>
      </c>
      <c r="E20" s="7" t="s">
        <v>153</v>
      </c>
      <c r="F20" s="4"/>
      <c r="G20" s="4"/>
      <c r="H20" s="4"/>
      <c r="I20" s="37"/>
    </row>
    <row r="21" spans="1:9" ht="75">
      <c r="A21" s="4">
        <f t="shared" si="0"/>
        <v>20</v>
      </c>
      <c r="B21" s="7" t="s">
        <v>154</v>
      </c>
      <c r="C21" s="20">
        <v>42830</v>
      </c>
      <c r="D21" s="16" t="s">
        <v>125</v>
      </c>
      <c r="E21" s="7" t="s">
        <v>155</v>
      </c>
      <c r="F21" s="4"/>
      <c r="G21" s="4"/>
      <c r="H21" s="4"/>
      <c r="I21" s="37"/>
    </row>
    <row r="22" spans="1:9" ht="45">
      <c r="A22" s="4">
        <f t="shared" si="0"/>
        <v>21</v>
      </c>
      <c r="B22" s="7" t="s">
        <v>156</v>
      </c>
      <c r="C22" s="20" t="s">
        <v>157</v>
      </c>
      <c r="D22" s="16" t="s">
        <v>125</v>
      </c>
      <c r="E22" s="7" t="s">
        <v>158</v>
      </c>
      <c r="F22" s="4"/>
      <c r="G22" s="4"/>
      <c r="H22" s="4"/>
      <c r="I22" s="37"/>
    </row>
    <row r="23" spans="1:9" ht="45">
      <c r="A23" s="4">
        <f t="shared" si="0"/>
        <v>22</v>
      </c>
      <c r="B23" s="25" t="s">
        <v>127</v>
      </c>
      <c r="C23" s="20" t="s">
        <v>159</v>
      </c>
      <c r="D23" s="16" t="s">
        <v>125</v>
      </c>
      <c r="E23" s="7" t="s">
        <v>160</v>
      </c>
      <c r="F23" s="4"/>
      <c r="G23" s="4"/>
      <c r="H23" s="4"/>
      <c r="I23" s="39"/>
    </row>
    <row r="24" spans="1:9" ht="105">
      <c r="A24" s="4">
        <f t="shared" si="0"/>
        <v>23</v>
      </c>
      <c r="B24" s="7" t="s">
        <v>161</v>
      </c>
      <c r="C24" s="20">
        <v>42924</v>
      </c>
      <c r="D24" s="16" t="s">
        <v>125</v>
      </c>
      <c r="E24" s="7" t="s">
        <v>162</v>
      </c>
      <c r="F24" s="4"/>
      <c r="G24" s="4"/>
      <c r="H24" s="4"/>
      <c r="I24" s="27"/>
    </row>
    <row r="25" spans="1:9" ht="45">
      <c r="A25" s="4">
        <f t="shared" si="0"/>
        <v>24</v>
      </c>
      <c r="B25" s="7" t="s">
        <v>163</v>
      </c>
      <c r="C25" s="20" t="s">
        <v>164</v>
      </c>
      <c r="D25" s="16" t="s">
        <v>125</v>
      </c>
      <c r="E25" s="7" t="s">
        <v>165</v>
      </c>
      <c r="F25" s="4"/>
      <c r="G25" s="4"/>
      <c r="H25" s="4"/>
      <c r="I25" s="27"/>
    </row>
    <row r="26" spans="1:9" ht="90">
      <c r="A26" s="4">
        <f t="shared" si="0"/>
        <v>25</v>
      </c>
      <c r="B26" s="25" t="s">
        <v>173</v>
      </c>
      <c r="C26" s="20">
        <v>42887</v>
      </c>
      <c r="D26" s="16" t="s">
        <v>125</v>
      </c>
      <c r="E26" s="7" t="s">
        <v>174</v>
      </c>
      <c r="F26" s="4"/>
      <c r="G26" s="4"/>
      <c r="H26" s="4"/>
      <c r="I26" s="27"/>
    </row>
    <row r="27" spans="1:9" ht="90">
      <c r="A27" s="4">
        <f t="shared" si="0"/>
        <v>26</v>
      </c>
      <c r="B27" s="7" t="s">
        <v>175</v>
      </c>
      <c r="C27" s="20" t="s">
        <v>176</v>
      </c>
      <c r="D27" s="16" t="s">
        <v>125</v>
      </c>
      <c r="E27" s="7" t="s">
        <v>177</v>
      </c>
      <c r="F27" s="4"/>
      <c r="G27" s="4"/>
      <c r="H27" s="4"/>
      <c r="I27" s="39"/>
    </row>
    <row r="28" spans="1:9" ht="75">
      <c r="A28" s="4">
        <f t="shared" si="0"/>
        <v>27</v>
      </c>
      <c r="B28" s="25" t="s">
        <v>178</v>
      </c>
      <c r="C28" s="20" t="s">
        <v>176</v>
      </c>
      <c r="D28" s="16" t="s">
        <v>125</v>
      </c>
      <c r="E28" s="7" t="s">
        <v>179</v>
      </c>
      <c r="F28" s="4"/>
      <c r="G28" s="4"/>
      <c r="H28" s="4"/>
      <c r="I28" s="39"/>
    </row>
    <row r="29" spans="1:9" ht="60">
      <c r="A29" s="4">
        <f t="shared" si="0"/>
        <v>28</v>
      </c>
      <c r="B29" s="7" t="s">
        <v>180</v>
      </c>
      <c r="C29" s="20" t="s">
        <v>181</v>
      </c>
      <c r="D29" s="16" t="s">
        <v>125</v>
      </c>
      <c r="E29" s="7" t="s">
        <v>182</v>
      </c>
      <c r="F29" s="4"/>
      <c r="G29" s="4"/>
      <c r="H29" s="4"/>
      <c r="I29" s="39"/>
    </row>
    <row r="30" spans="1:9" ht="75">
      <c r="A30" s="4">
        <f t="shared" si="0"/>
        <v>29</v>
      </c>
      <c r="B30" s="7" t="s">
        <v>183</v>
      </c>
      <c r="C30" s="20" t="s">
        <v>184</v>
      </c>
      <c r="D30" s="16" t="s">
        <v>125</v>
      </c>
      <c r="E30" s="25" t="s">
        <v>185</v>
      </c>
      <c r="F30" s="4"/>
      <c r="G30" s="4"/>
      <c r="H30" s="4"/>
      <c r="I30" s="39"/>
    </row>
    <row r="31" spans="1:9" ht="60">
      <c r="A31" s="4">
        <f t="shared" si="0"/>
        <v>30</v>
      </c>
      <c r="B31" s="25" t="s">
        <v>186</v>
      </c>
      <c r="C31" s="20" t="s">
        <v>187</v>
      </c>
      <c r="D31" s="16" t="s">
        <v>125</v>
      </c>
      <c r="E31" s="7" t="s">
        <v>188</v>
      </c>
      <c r="F31" s="4"/>
      <c r="G31" s="4"/>
      <c r="H31" s="4"/>
      <c r="I31" s="28"/>
    </row>
    <row r="32" spans="1:9" ht="60">
      <c r="A32" s="4">
        <f t="shared" si="0"/>
        <v>31</v>
      </c>
      <c r="B32" s="25" t="s">
        <v>189</v>
      </c>
      <c r="C32" s="20">
        <v>42969</v>
      </c>
      <c r="D32" s="16" t="s">
        <v>125</v>
      </c>
      <c r="E32" s="7" t="s">
        <v>190</v>
      </c>
      <c r="F32" s="4"/>
      <c r="G32" s="4"/>
      <c r="H32" s="4"/>
      <c r="I32" s="39"/>
    </row>
    <row r="33" spans="1:9" ht="60">
      <c r="A33" s="4">
        <f t="shared" si="0"/>
        <v>32</v>
      </c>
      <c r="B33" s="7" t="s">
        <v>191</v>
      </c>
      <c r="C33" s="20">
        <v>42966</v>
      </c>
      <c r="D33" s="16" t="s">
        <v>125</v>
      </c>
      <c r="E33" s="7" t="s">
        <v>192</v>
      </c>
      <c r="F33" s="4"/>
      <c r="G33" s="4"/>
      <c r="H33" s="4"/>
      <c r="I33" s="27"/>
    </row>
    <row r="34" spans="1:9" ht="105">
      <c r="A34" s="4">
        <f t="shared" si="0"/>
        <v>33</v>
      </c>
      <c r="B34" s="25" t="s">
        <v>193</v>
      </c>
      <c r="C34" s="20">
        <v>42924</v>
      </c>
      <c r="D34" s="16" t="s">
        <v>125</v>
      </c>
      <c r="E34" s="7" t="s">
        <v>194</v>
      </c>
      <c r="F34" s="4"/>
      <c r="G34" s="4"/>
      <c r="H34" s="4"/>
      <c r="I34" s="37"/>
    </row>
    <row r="35" spans="1:9" ht="75">
      <c r="A35" s="4">
        <f t="shared" si="0"/>
        <v>34</v>
      </c>
      <c r="B35" s="7" t="s">
        <v>199</v>
      </c>
      <c r="C35" s="20">
        <v>42940</v>
      </c>
      <c r="D35" s="16" t="s">
        <v>125</v>
      </c>
      <c r="E35" s="25" t="s">
        <v>200</v>
      </c>
      <c r="F35" s="4"/>
      <c r="G35" s="4"/>
      <c r="H35" s="4"/>
      <c r="I35" s="37"/>
    </row>
    <row r="36" spans="1:9" ht="45">
      <c r="A36" s="4">
        <f t="shared" si="0"/>
        <v>35</v>
      </c>
      <c r="B36" s="7" t="s">
        <v>201</v>
      </c>
      <c r="C36" s="26" t="s">
        <v>202</v>
      </c>
      <c r="D36" s="16" t="s">
        <v>125</v>
      </c>
      <c r="E36" s="7" t="s">
        <v>203</v>
      </c>
      <c r="F36" s="4"/>
      <c r="G36" s="4"/>
      <c r="H36" s="4"/>
      <c r="I36" s="37"/>
    </row>
    <row r="37" spans="1:9" ht="75">
      <c r="A37" s="4">
        <f t="shared" si="0"/>
        <v>36</v>
      </c>
      <c r="B37" s="7" t="s">
        <v>204</v>
      </c>
      <c r="C37" s="20">
        <v>42955</v>
      </c>
      <c r="D37" s="16" t="s">
        <v>125</v>
      </c>
      <c r="E37" s="7" t="s">
        <v>205</v>
      </c>
      <c r="F37" s="4"/>
      <c r="G37" s="4"/>
      <c r="H37" s="4"/>
      <c r="I37" s="37"/>
    </row>
    <row r="38" spans="1:9" ht="45">
      <c r="A38" s="4">
        <f t="shared" si="0"/>
        <v>37</v>
      </c>
      <c r="B38" s="7" t="s">
        <v>206</v>
      </c>
      <c r="C38" s="20" t="s">
        <v>207</v>
      </c>
      <c r="D38" s="16" t="s">
        <v>125</v>
      </c>
      <c r="E38" s="7" t="s">
        <v>208</v>
      </c>
      <c r="F38" s="4"/>
      <c r="G38" s="4"/>
      <c r="H38" s="4"/>
      <c r="I38" s="37"/>
    </row>
    <row r="39" spans="1:9" ht="90">
      <c r="A39" s="4">
        <f t="shared" si="0"/>
        <v>38</v>
      </c>
      <c r="B39" s="25" t="s">
        <v>152</v>
      </c>
      <c r="C39" s="20">
        <v>42927</v>
      </c>
      <c r="D39" s="16" t="s">
        <v>125</v>
      </c>
      <c r="E39" s="7" t="s">
        <v>211</v>
      </c>
      <c r="F39" s="4"/>
      <c r="G39" s="4"/>
      <c r="H39" s="4"/>
      <c r="I39" s="37"/>
    </row>
    <row r="40" spans="1:9" ht="45">
      <c r="A40" s="4">
        <f t="shared" si="0"/>
        <v>39</v>
      </c>
      <c r="B40" s="7" t="s">
        <v>170</v>
      </c>
      <c r="C40" s="20" t="s">
        <v>167</v>
      </c>
      <c r="D40" s="16" t="s">
        <v>171</v>
      </c>
      <c r="E40" s="25" t="s">
        <v>172</v>
      </c>
      <c r="F40" s="4"/>
      <c r="G40" s="4"/>
      <c r="H40" s="4"/>
      <c r="I40" s="37"/>
    </row>
    <row r="41" spans="1:9" ht="45">
      <c r="A41" s="4">
        <f t="shared" si="0"/>
        <v>40</v>
      </c>
      <c r="B41" s="7" t="s">
        <v>53</v>
      </c>
      <c r="C41" s="20" t="s">
        <v>54</v>
      </c>
      <c r="D41" s="16">
        <v>43057</v>
      </c>
      <c r="E41" s="7" t="s">
        <v>7</v>
      </c>
      <c r="F41" s="2"/>
      <c r="G41" s="14" t="str">
        <f>HYPERLINK("http://tusgal.mn/mazaalai-khiimel-daguul-mongoliin-nutag-deeguur-ungurukhduu-turiin-duullaa-egshigluulne","link")</f>
        <v>link</v>
      </c>
      <c r="H41" s="52"/>
      <c r="I41" s="37"/>
    </row>
    <row r="42" spans="1:9" ht="15">
      <c r="A42" s="4">
        <f t="shared" si="0"/>
        <v>41</v>
      </c>
      <c r="B42" s="8" t="s">
        <v>65</v>
      </c>
      <c r="C42" s="21"/>
      <c r="D42" s="12">
        <v>43028</v>
      </c>
      <c r="E42" s="8" t="s">
        <v>66</v>
      </c>
      <c r="F42" s="5" t="s">
        <v>67</v>
      </c>
      <c r="G42" s="5" t="s">
        <v>64</v>
      </c>
      <c r="H42" s="51" t="s">
        <v>239</v>
      </c>
      <c r="I42" s="37"/>
    </row>
    <row r="43" spans="1:9" ht="45">
      <c r="A43" s="4">
        <f t="shared" si="0"/>
        <v>42</v>
      </c>
      <c r="B43" s="11"/>
      <c r="C43" s="21" t="s">
        <v>68</v>
      </c>
      <c r="D43" s="12">
        <v>42925</v>
      </c>
      <c r="E43" s="8" t="s">
        <v>69</v>
      </c>
      <c r="F43" s="5" t="s">
        <v>67</v>
      </c>
      <c r="G43" s="3"/>
      <c r="H43" s="3"/>
      <c r="I43" s="37"/>
    </row>
    <row r="44" spans="1:9" ht="30">
      <c r="A44" s="4">
        <f t="shared" si="0"/>
        <v>43</v>
      </c>
      <c r="B44" s="8" t="s">
        <v>70</v>
      </c>
      <c r="C44" s="21" t="s">
        <v>71</v>
      </c>
      <c r="D44" s="12">
        <v>42924</v>
      </c>
      <c r="E44" s="8" t="s">
        <v>66</v>
      </c>
      <c r="F44" s="5" t="s">
        <v>67</v>
      </c>
      <c r="G44" s="5" t="s">
        <v>64</v>
      </c>
      <c r="H44" s="51" t="s">
        <v>240</v>
      </c>
      <c r="I44" s="37"/>
    </row>
    <row r="45" spans="1:9" ht="15">
      <c r="A45" s="4">
        <f t="shared" si="0"/>
        <v>44</v>
      </c>
      <c r="B45" s="8" t="s">
        <v>72</v>
      </c>
      <c r="C45" s="21" t="s">
        <v>73</v>
      </c>
      <c r="D45" s="12">
        <v>42924</v>
      </c>
      <c r="E45" s="8" t="s">
        <v>66</v>
      </c>
      <c r="F45" s="5" t="s">
        <v>74</v>
      </c>
      <c r="G45" s="5" t="s">
        <v>64</v>
      </c>
      <c r="H45" s="51" t="s">
        <v>241</v>
      </c>
      <c r="I45" s="37"/>
    </row>
    <row r="46" spans="1:9" ht="15">
      <c r="A46" s="4">
        <f t="shared" si="0"/>
        <v>45</v>
      </c>
      <c r="B46" s="8" t="s">
        <v>75</v>
      </c>
      <c r="C46" s="21" t="s">
        <v>76</v>
      </c>
      <c r="D46" s="12">
        <v>42924</v>
      </c>
      <c r="E46" s="8" t="s">
        <v>66</v>
      </c>
      <c r="F46" s="15" t="s">
        <v>74</v>
      </c>
      <c r="G46" s="15" t="s">
        <v>64</v>
      </c>
      <c r="H46" s="53" t="s">
        <v>239</v>
      </c>
      <c r="I46" s="37"/>
    </row>
    <row r="47" spans="1:9" ht="15">
      <c r="A47" s="4">
        <f t="shared" si="0"/>
        <v>46</v>
      </c>
      <c r="B47" s="8" t="s">
        <v>77</v>
      </c>
      <c r="C47" s="21"/>
      <c r="D47" s="12">
        <v>42924</v>
      </c>
      <c r="E47" s="8" t="s">
        <v>66</v>
      </c>
      <c r="F47" s="15" t="s">
        <v>67</v>
      </c>
      <c r="G47" s="15" t="s">
        <v>64</v>
      </c>
      <c r="H47" s="53" t="s">
        <v>242</v>
      </c>
      <c r="I47" s="37"/>
    </row>
    <row r="48" spans="1:9" ht="15">
      <c r="A48" s="4">
        <f t="shared" si="0"/>
        <v>47</v>
      </c>
      <c r="B48" s="11" t="s">
        <v>78</v>
      </c>
      <c r="C48" s="21"/>
      <c r="D48" s="12">
        <v>42924</v>
      </c>
      <c r="E48" s="8" t="s">
        <v>66</v>
      </c>
      <c r="F48" s="15" t="s">
        <v>67</v>
      </c>
      <c r="G48" s="15" t="s">
        <v>64</v>
      </c>
      <c r="H48" s="53" t="s">
        <v>243</v>
      </c>
      <c r="I48" s="37"/>
    </row>
    <row r="49" spans="1:9" ht="15">
      <c r="A49" s="4">
        <f t="shared" si="0"/>
        <v>48</v>
      </c>
      <c r="B49" s="10" t="s">
        <v>79</v>
      </c>
      <c r="C49" s="21"/>
      <c r="D49" s="12">
        <v>42924</v>
      </c>
      <c r="E49" s="8" t="s">
        <v>66</v>
      </c>
      <c r="F49" s="15" t="s">
        <v>67</v>
      </c>
      <c r="G49" s="15" t="s">
        <v>64</v>
      </c>
      <c r="H49" s="53" t="s">
        <v>244</v>
      </c>
      <c r="I49" s="37"/>
    </row>
    <row r="50" spans="1:9" ht="15">
      <c r="A50" s="4">
        <f t="shared" si="0"/>
        <v>49</v>
      </c>
      <c r="B50" s="8" t="s">
        <v>80</v>
      </c>
      <c r="C50" s="22" t="s">
        <v>81</v>
      </c>
      <c r="D50" s="12">
        <v>42924</v>
      </c>
      <c r="E50" s="8" t="s">
        <v>66</v>
      </c>
      <c r="F50" s="15" t="s">
        <v>67</v>
      </c>
      <c r="G50" s="15" t="s">
        <v>64</v>
      </c>
      <c r="H50" s="53" t="s">
        <v>245</v>
      </c>
      <c r="I50" s="37"/>
    </row>
    <row r="51" spans="1:9" ht="15">
      <c r="A51" s="4">
        <f t="shared" si="0"/>
        <v>50</v>
      </c>
      <c r="B51" s="8" t="s">
        <v>82</v>
      </c>
      <c r="C51" s="22" t="s">
        <v>83</v>
      </c>
      <c r="D51" s="12">
        <v>42924</v>
      </c>
      <c r="E51" s="8" t="s">
        <v>66</v>
      </c>
      <c r="F51" s="15" t="s">
        <v>67</v>
      </c>
      <c r="G51" s="15" t="s">
        <v>64</v>
      </c>
      <c r="H51" s="15" t="s">
        <v>246</v>
      </c>
      <c r="I51" s="37"/>
    </row>
    <row r="52" spans="1:9" ht="15">
      <c r="A52" s="4">
        <f t="shared" si="0"/>
        <v>51</v>
      </c>
      <c r="B52" s="11" t="s">
        <v>84</v>
      </c>
      <c r="C52" s="21"/>
      <c r="D52" s="12">
        <v>42923</v>
      </c>
      <c r="E52" s="8" t="s">
        <v>66</v>
      </c>
      <c r="F52" s="15" t="s">
        <v>67</v>
      </c>
      <c r="G52" s="15" t="s">
        <v>64</v>
      </c>
      <c r="H52" s="15" t="s">
        <v>247</v>
      </c>
      <c r="I52" s="37"/>
    </row>
    <row r="53" spans="1:9" ht="15">
      <c r="A53" s="4">
        <f t="shared" si="0"/>
        <v>52</v>
      </c>
      <c r="B53" s="8" t="s">
        <v>85</v>
      </c>
      <c r="C53" s="21" t="s">
        <v>86</v>
      </c>
      <c r="D53" s="12">
        <v>42920</v>
      </c>
      <c r="E53" s="8" t="s">
        <v>66</v>
      </c>
      <c r="F53" s="5" t="s">
        <v>67</v>
      </c>
      <c r="G53" s="5" t="s">
        <v>64</v>
      </c>
      <c r="H53" s="5" t="s">
        <v>246</v>
      </c>
      <c r="I53" s="37"/>
    </row>
    <row r="54" spans="1:9" ht="75">
      <c r="A54" s="4">
        <f t="shared" si="0"/>
        <v>53</v>
      </c>
      <c r="B54" s="7" t="s">
        <v>118</v>
      </c>
      <c r="C54" s="20"/>
      <c r="D54" s="16">
        <v>42916</v>
      </c>
      <c r="E54" s="7" t="s">
        <v>117</v>
      </c>
      <c r="F54" s="17" t="s">
        <v>213</v>
      </c>
      <c r="G54" s="7"/>
      <c r="H54" s="7"/>
      <c r="I54" s="37"/>
    </row>
    <row r="55" spans="1:9" ht="30">
      <c r="A55" s="4">
        <f t="shared" si="0"/>
        <v>54</v>
      </c>
      <c r="B55" s="8" t="s">
        <v>87</v>
      </c>
      <c r="C55" s="21"/>
      <c r="D55" s="12">
        <v>42915</v>
      </c>
      <c r="E55" s="8" t="s">
        <v>88</v>
      </c>
      <c r="F55" s="5" t="s">
        <v>67</v>
      </c>
      <c r="G55" s="3"/>
      <c r="H55" s="3"/>
      <c r="I55" s="37"/>
    </row>
    <row r="56" spans="1:9" ht="30">
      <c r="A56" s="4">
        <f t="shared" si="0"/>
        <v>55</v>
      </c>
      <c r="B56" s="8" t="s">
        <v>89</v>
      </c>
      <c r="C56" s="21"/>
      <c r="D56" s="12">
        <v>42885</v>
      </c>
      <c r="E56" s="8" t="s">
        <v>88</v>
      </c>
      <c r="F56" s="5" t="s">
        <v>67</v>
      </c>
      <c r="G56" s="3"/>
      <c r="H56" s="3"/>
      <c r="I56" s="40"/>
    </row>
    <row r="57" spans="1:9" ht="90">
      <c r="A57" s="4">
        <f t="shared" si="0"/>
        <v>56</v>
      </c>
      <c r="B57" s="25" t="s">
        <v>116</v>
      </c>
      <c r="C57" s="26"/>
      <c r="D57" s="16">
        <v>42872</v>
      </c>
      <c r="E57" s="7" t="s">
        <v>117</v>
      </c>
      <c r="F57" s="17" t="s">
        <v>212</v>
      </c>
      <c r="G57" s="7"/>
      <c r="H57" s="7"/>
      <c r="I57" s="37"/>
    </row>
    <row r="58" spans="1:9" ht="15">
      <c r="A58" s="4">
        <f t="shared" si="0"/>
        <v>57</v>
      </c>
      <c r="B58" s="8" t="s">
        <v>90</v>
      </c>
      <c r="C58" s="21"/>
      <c r="D58" s="12">
        <v>42781</v>
      </c>
      <c r="E58" s="8" t="s">
        <v>66</v>
      </c>
      <c r="F58" s="5" t="s">
        <v>67</v>
      </c>
      <c r="G58" s="3"/>
      <c r="H58" s="3" t="s">
        <v>248</v>
      </c>
      <c r="I58" s="37"/>
    </row>
    <row r="59" spans="1:9" ht="15">
      <c r="A59" s="4">
        <f t="shared" si="0"/>
        <v>58</v>
      </c>
      <c r="B59" s="8" t="s">
        <v>91</v>
      </c>
      <c r="C59" s="21"/>
      <c r="D59" s="12">
        <v>42775</v>
      </c>
      <c r="E59" s="8" t="s">
        <v>66</v>
      </c>
      <c r="F59" s="5" t="s">
        <v>67</v>
      </c>
      <c r="G59" s="3"/>
      <c r="H59" s="3" t="s">
        <v>239</v>
      </c>
      <c r="I59" s="37"/>
    </row>
    <row r="60" spans="1:9" ht="15">
      <c r="A60" s="4">
        <f t="shared" si="0"/>
        <v>59</v>
      </c>
      <c r="B60" s="8" t="s">
        <v>92</v>
      </c>
      <c r="C60" s="21"/>
      <c r="D60" s="12">
        <v>42590</v>
      </c>
      <c r="E60" s="8" t="s">
        <v>93</v>
      </c>
      <c r="F60" s="5" t="s">
        <v>94</v>
      </c>
      <c r="G60" s="3"/>
      <c r="H60" s="3"/>
      <c r="I60" s="37"/>
    </row>
    <row r="61" spans="1:9" ht="15">
      <c r="A61" s="4">
        <f t="shared" si="0"/>
        <v>60</v>
      </c>
      <c r="B61" s="8" t="s">
        <v>95</v>
      </c>
      <c r="C61" s="21"/>
      <c r="D61" s="12">
        <v>42551</v>
      </c>
      <c r="E61" s="8" t="s">
        <v>96</v>
      </c>
      <c r="F61" s="5" t="s">
        <v>67</v>
      </c>
      <c r="G61" s="3"/>
      <c r="H61" s="3"/>
      <c r="I61" s="37"/>
    </row>
    <row r="62" spans="1:9" ht="15">
      <c r="A62" s="4">
        <f t="shared" si="0"/>
        <v>61</v>
      </c>
      <c r="B62" s="8" t="s">
        <v>95</v>
      </c>
      <c r="C62" s="21"/>
      <c r="D62" s="12">
        <v>42551</v>
      </c>
      <c r="E62" s="8" t="s">
        <v>96</v>
      </c>
      <c r="F62" s="5" t="s">
        <v>67</v>
      </c>
      <c r="G62" s="3"/>
      <c r="H62" s="3"/>
      <c r="I62" s="37"/>
    </row>
    <row r="63" spans="1:9" ht="15">
      <c r="A63" s="4">
        <f t="shared" si="0"/>
        <v>62</v>
      </c>
      <c r="B63" s="8" t="s">
        <v>95</v>
      </c>
      <c r="C63" s="21"/>
      <c r="D63" s="12">
        <v>42551</v>
      </c>
      <c r="E63" s="8" t="s">
        <v>96</v>
      </c>
      <c r="F63" s="5" t="s">
        <v>67</v>
      </c>
      <c r="G63" s="3"/>
      <c r="H63" s="3"/>
      <c r="I63" s="37"/>
    </row>
    <row r="64" spans="1:9" ht="15">
      <c r="A64" s="4">
        <f t="shared" si="0"/>
        <v>63</v>
      </c>
      <c r="B64" s="8" t="s">
        <v>97</v>
      </c>
      <c r="C64" s="21"/>
      <c r="D64" s="12">
        <v>42551</v>
      </c>
      <c r="E64" s="8" t="s">
        <v>88</v>
      </c>
      <c r="F64" s="5" t="s">
        <v>98</v>
      </c>
      <c r="G64" s="3"/>
      <c r="H64" s="3"/>
      <c r="I64" s="37"/>
    </row>
    <row r="65" spans="1:9" ht="15">
      <c r="A65" s="4">
        <f t="shared" si="0"/>
        <v>64</v>
      </c>
      <c r="B65" s="8" t="s">
        <v>99</v>
      </c>
      <c r="C65" s="21"/>
      <c r="D65" s="12">
        <v>42544</v>
      </c>
      <c r="E65" s="8" t="s">
        <v>66</v>
      </c>
      <c r="F65" s="5" t="s">
        <v>67</v>
      </c>
      <c r="G65" s="3"/>
      <c r="H65" s="3" t="s">
        <v>249</v>
      </c>
      <c r="I65" s="37"/>
    </row>
    <row r="66" spans="1:9" ht="15">
      <c r="A66" s="4">
        <f t="shared" si="0"/>
        <v>65</v>
      </c>
      <c r="B66" s="8" t="s">
        <v>100</v>
      </c>
      <c r="C66" s="21"/>
      <c r="D66" s="12">
        <v>42538</v>
      </c>
      <c r="E66" s="8" t="s">
        <v>66</v>
      </c>
      <c r="F66" s="5" t="s">
        <v>67</v>
      </c>
      <c r="G66" s="3"/>
      <c r="H66" s="3" t="s">
        <v>250</v>
      </c>
      <c r="I66" s="37"/>
    </row>
    <row r="67" spans="1:9" ht="15">
      <c r="A67" s="4" t="e">
        <f>ROW(#REF!)</f>
        <v>#REF!</v>
      </c>
      <c r="B67" s="8" t="s">
        <v>101</v>
      </c>
      <c r="C67" s="21"/>
      <c r="D67" s="12">
        <v>42537</v>
      </c>
      <c r="E67" s="8" t="s">
        <v>66</v>
      </c>
      <c r="F67" s="5" t="s">
        <v>67</v>
      </c>
      <c r="G67" s="3"/>
      <c r="H67" s="3" t="s">
        <v>251</v>
      </c>
      <c r="I67" s="37"/>
    </row>
    <row r="68" spans="1:9" ht="15">
      <c r="A68" s="4">
        <f t="shared" ref="A68:A119" si="1">ROW(A67)</f>
        <v>67</v>
      </c>
      <c r="B68" s="8" t="s">
        <v>102</v>
      </c>
      <c r="C68" s="21"/>
      <c r="D68" s="12">
        <v>42537</v>
      </c>
      <c r="E68" s="8" t="s">
        <v>66</v>
      </c>
      <c r="F68" s="5" t="s">
        <v>67</v>
      </c>
      <c r="G68" s="3"/>
      <c r="H68" s="3" t="s">
        <v>252</v>
      </c>
      <c r="I68" s="37"/>
    </row>
    <row r="69" spans="1:9" ht="15">
      <c r="A69" s="4">
        <f t="shared" si="1"/>
        <v>68</v>
      </c>
      <c r="B69" s="8" t="s">
        <v>103</v>
      </c>
      <c r="C69" s="21"/>
      <c r="D69" s="12">
        <v>42537</v>
      </c>
      <c r="E69" s="8" t="s">
        <v>66</v>
      </c>
      <c r="F69" s="5" t="s">
        <v>67</v>
      </c>
      <c r="G69" s="3"/>
      <c r="H69" s="3" t="s">
        <v>253</v>
      </c>
      <c r="I69" s="37"/>
    </row>
    <row r="70" spans="1:9" ht="15">
      <c r="A70" s="4">
        <f t="shared" si="1"/>
        <v>69</v>
      </c>
      <c r="B70" s="8" t="s">
        <v>104</v>
      </c>
      <c r="C70" s="21"/>
      <c r="D70" s="12">
        <v>42537</v>
      </c>
      <c r="E70" s="8" t="s">
        <v>66</v>
      </c>
      <c r="F70" s="5" t="s">
        <v>67</v>
      </c>
      <c r="G70" s="3"/>
      <c r="H70" s="3" t="s">
        <v>254</v>
      </c>
      <c r="I70" s="37"/>
    </row>
    <row r="71" spans="1:9" ht="15">
      <c r="A71" s="4">
        <f t="shared" si="1"/>
        <v>70</v>
      </c>
      <c r="B71" s="8" t="s">
        <v>105</v>
      </c>
      <c r="C71" s="21"/>
      <c r="D71" s="12">
        <v>42536</v>
      </c>
      <c r="E71" s="8" t="s">
        <v>66</v>
      </c>
      <c r="F71" s="5" t="s">
        <v>67</v>
      </c>
      <c r="G71" s="3"/>
      <c r="H71" s="3" t="s">
        <v>255</v>
      </c>
      <c r="I71" s="37"/>
    </row>
    <row r="72" spans="1:9" ht="15">
      <c r="A72" s="4">
        <f t="shared" si="1"/>
        <v>71</v>
      </c>
      <c r="B72" s="8" t="s">
        <v>106</v>
      </c>
      <c r="C72" s="21"/>
      <c r="D72" s="12">
        <v>42536</v>
      </c>
      <c r="E72" s="8" t="s">
        <v>66</v>
      </c>
      <c r="F72" s="5" t="s">
        <v>67</v>
      </c>
      <c r="G72" s="3"/>
      <c r="H72" s="3" t="s">
        <v>253</v>
      </c>
      <c r="I72" s="37"/>
    </row>
    <row r="73" spans="1:9" ht="15">
      <c r="A73" s="4">
        <f t="shared" si="1"/>
        <v>72</v>
      </c>
      <c r="B73" s="8" t="s">
        <v>107</v>
      </c>
      <c r="C73" s="21"/>
      <c r="D73" s="12">
        <v>42533</v>
      </c>
      <c r="E73" s="8" t="s">
        <v>93</v>
      </c>
      <c r="F73" s="5" t="s">
        <v>67</v>
      </c>
      <c r="G73" s="3"/>
      <c r="H73" s="3"/>
      <c r="I73" s="37"/>
    </row>
    <row r="74" spans="1:9" ht="15">
      <c r="A74" s="4">
        <f t="shared" si="1"/>
        <v>73</v>
      </c>
      <c r="B74" s="8" t="s">
        <v>95</v>
      </c>
      <c r="C74" s="21"/>
      <c r="D74" s="12">
        <v>42526</v>
      </c>
      <c r="E74" s="8" t="s">
        <v>96</v>
      </c>
      <c r="F74" s="5" t="s">
        <v>67</v>
      </c>
      <c r="G74" s="3"/>
      <c r="H74" s="3"/>
      <c r="I74" s="37"/>
    </row>
    <row r="75" spans="1:9" ht="15">
      <c r="A75" s="4">
        <f t="shared" si="1"/>
        <v>74</v>
      </c>
      <c r="B75" s="8" t="s">
        <v>108</v>
      </c>
      <c r="C75" s="21"/>
      <c r="D75" s="12">
        <v>42522</v>
      </c>
      <c r="E75" s="8" t="s">
        <v>66</v>
      </c>
      <c r="F75" s="5" t="s">
        <v>109</v>
      </c>
      <c r="G75" s="3"/>
      <c r="H75" s="3" t="s">
        <v>239</v>
      </c>
      <c r="I75" s="37"/>
    </row>
    <row r="76" spans="1:9" ht="15">
      <c r="A76" s="4">
        <f t="shared" si="1"/>
        <v>75</v>
      </c>
      <c r="B76" s="8" t="s">
        <v>92</v>
      </c>
      <c r="C76" s="21"/>
      <c r="D76" s="12">
        <v>42486</v>
      </c>
      <c r="E76" s="8" t="s">
        <v>93</v>
      </c>
      <c r="F76" s="5" t="s">
        <v>67</v>
      </c>
      <c r="G76" s="3"/>
      <c r="H76" s="3"/>
      <c r="I76" s="37"/>
    </row>
    <row r="77" spans="1:9" ht="15">
      <c r="A77" s="4">
        <f t="shared" si="1"/>
        <v>76</v>
      </c>
      <c r="B77" s="8" t="s">
        <v>110</v>
      </c>
      <c r="C77" s="21"/>
      <c r="D77" s="12">
        <v>2017</v>
      </c>
      <c r="E77" s="8" t="s">
        <v>88</v>
      </c>
      <c r="F77" s="5" t="s">
        <v>67</v>
      </c>
      <c r="G77" s="3"/>
      <c r="H77" s="3"/>
      <c r="I77" s="37"/>
    </row>
    <row r="78" spans="1:9" ht="30">
      <c r="A78" s="4">
        <f t="shared" si="1"/>
        <v>77</v>
      </c>
      <c r="B78" s="8" t="s">
        <v>111</v>
      </c>
      <c r="C78" s="21"/>
      <c r="D78" s="12">
        <v>2017</v>
      </c>
      <c r="E78" s="8" t="s">
        <v>88</v>
      </c>
      <c r="F78" s="5" t="s">
        <v>67</v>
      </c>
      <c r="G78" s="3"/>
      <c r="H78" s="3"/>
      <c r="I78" s="37"/>
    </row>
    <row r="79" spans="1:9" ht="15">
      <c r="A79" s="4">
        <f t="shared" si="1"/>
        <v>78</v>
      </c>
      <c r="B79" s="8" t="s">
        <v>112</v>
      </c>
      <c r="C79" s="21"/>
      <c r="D79" s="12">
        <v>2017</v>
      </c>
      <c r="E79" s="8" t="s">
        <v>88</v>
      </c>
      <c r="F79" s="5" t="s">
        <v>67</v>
      </c>
      <c r="G79" s="3"/>
      <c r="H79" s="3"/>
      <c r="I79" s="37"/>
    </row>
    <row r="80" spans="1:9" ht="15">
      <c r="A80" s="4">
        <f t="shared" si="1"/>
        <v>79</v>
      </c>
      <c r="B80" s="46" t="s">
        <v>113</v>
      </c>
      <c r="C80" s="47" t="s">
        <v>113</v>
      </c>
      <c r="D80" s="48">
        <v>2017</v>
      </c>
      <c r="E80" s="46" t="s">
        <v>114</v>
      </c>
      <c r="F80" s="49" t="s">
        <v>67</v>
      </c>
      <c r="G80" s="3"/>
      <c r="H80" s="3"/>
      <c r="I80" s="37"/>
    </row>
    <row r="81" spans="1:9" ht="45">
      <c r="A81" s="4">
        <f t="shared" si="1"/>
        <v>80</v>
      </c>
      <c r="B81" s="25" t="s">
        <v>119</v>
      </c>
      <c r="C81" s="20"/>
      <c r="D81" s="16"/>
      <c r="E81" s="7" t="s">
        <v>120</v>
      </c>
      <c r="F81" s="4"/>
      <c r="G81" s="4"/>
      <c r="H81" s="4"/>
      <c r="I81" s="37"/>
    </row>
    <row r="82" spans="1:9" ht="38.25">
      <c r="A82" s="4">
        <f t="shared" si="1"/>
        <v>81</v>
      </c>
      <c r="B82" s="27" t="s">
        <v>5</v>
      </c>
      <c r="C82" s="27" t="s">
        <v>6</v>
      </c>
      <c r="D82" s="41">
        <v>42751</v>
      </c>
      <c r="E82" s="27" t="s">
        <v>7</v>
      </c>
      <c r="F82" s="27"/>
      <c r="G82" s="39" t="str">
        <f>HYPERLINK("https://www.youtube.com/embed/O5SmSz-m_pg","link")</f>
        <v>link</v>
      </c>
      <c r="H82" s="29" t="s">
        <v>219</v>
      </c>
      <c r="I82" s="37"/>
    </row>
    <row r="83" spans="1:9" ht="25.5">
      <c r="A83" s="4">
        <f t="shared" si="1"/>
        <v>82</v>
      </c>
      <c r="B83" s="27" t="s">
        <v>8</v>
      </c>
      <c r="C83" s="27" t="s">
        <v>9</v>
      </c>
      <c r="D83" s="41">
        <v>42877</v>
      </c>
      <c r="E83" s="27" t="s">
        <v>7</v>
      </c>
      <c r="F83" s="27"/>
      <c r="G83" s="39" t="str">
        <f>HYPERLINK("https://www.youtube.com/embed/yUHG0qfWNqg","link")</f>
        <v>link</v>
      </c>
      <c r="H83" s="29" t="s">
        <v>220</v>
      </c>
      <c r="I83" s="37"/>
    </row>
    <row r="84" spans="1:9" ht="15">
      <c r="A84" s="4">
        <f t="shared" si="1"/>
        <v>83</v>
      </c>
      <c r="B84" s="27" t="s">
        <v>10</v>
      </c>
      <c r="C84" s="27" t="s">
        <v>11</v>
      </c>
      <c r="D84" s="41">
        <v>42477</v>
      </c>
      <c r="E84" s="27" t="s">
        <v>7</v>
      </c>
      <c r="F84" s="27"/>
      <c r="G84" s="39" t="str">
        <f>HYPERLINK("https://www.youtube.com/watch?v=8sfTNe9agCk","link")</f>
        <v>link</v>
      </c>
      <c r="H84" s="29" t="s">
        <v>221</v>
      </c>
      <c r="I84" s="37"/>
    </row>
    <row r="85" spans="1:9" ht="25.5">
      <c r="A85" s="4">
        <f t="shared" si="1"/>
        <v>84</v>
      </c>
      <c r="B85" s="27" t="s">
        <v>12</v>
      </c>
      <c r="C85" s="27" t="s">
        <v>11</v>
      </c>
      <c r="D85" s="41">
        <v>42648</v>
      </c>
      <c r="E85" s="27" t="s">
        <v>7</v>
      </c>
      <c r="F85" s="27"/>
      <c r="G85" s="39" t="str">
        <f>HYPERLINK("https://www.youtube.com/watch?v=2VuuP-v3P2k","link")</f>
        <v>link</v>
      </c>
      <c r="H85" s="29" t="s">
        <v>221</v>
      </c>
      <c r="I85" s="37"/>
    </row>
    <row r="86" spans="1:9" ht="25.5">
      <c r="A86" s="4">
        <f t="shared" si="1"/>
        <v>85</v>
      </c>
      <c r="B86" s="27" t="s">
        <v>13</v>
      </c>
      <c r="C86" s="27" t="s">
        <v>14</v>
      </c>
      <c r="D86" s="41">
        <v>42878</v>
      </c>
      <c r="E86" s="27" t="s">
        <v>7</v>
      </c>
      <c r="F86" s="27"/>
      <c r="G86" s="39" t="str">
        <f>HYPERLINK("https://www.youtube.com/watch?v=C13uEQpU8f8","link")</f>
        <v>link</v>
      </c>
      <c r="H86" s="29" t="s">
        <v>221</v>
      </c>
      <c r="I86" s="37"/>
    </row>
    <row r="87" spans="1:9" ht="38.25">
      <c r="A87" s="4">
        <f t="shared" si="1"/>
        <v>86</v>
      </c>
      <c r="B87" s="30" t="s">
        <v>15</v>
      </c>
      <c r="C87" s="30" t="s">
        <v>16</v>
      </c>
      <c r="D87" s="42">
        <v>42905</v>
      </c>
      <c r="E87" s="27" t="s">
        <v>7</v>
      </c>
      <c r="F87" s="27"/>
      <c r="G87" s="39" t="str">
        <f>HYPERLINK("https://www.youtube.com/watch?v=5bDVMKvRB9Q&amp;t=","link")</f>
        <v>link</v>
      </c>
      <c r="H87" s="29" t="s">
        <v>221</v>
      </c>
      <c r="I87" s="37"/>
    </row>
    <row r="88" spans="1:9" ht="25.5">
      <c r="A88" s="4">
        <f t="shared" si="1"/>
        <v>87</v>
      </c>
      <c r="B88" s="27" t="s">
        <v>17</v>
      </c>
      <c r="C88" s="31" t="s">
        <v>18</v>
      </c>
      <c r="D88" s="41">
        <v>42477</v>
      </c>
      <c r="E88" s="27" t="s">
        <v>7</v>
      </c>
      <c r="F88" s="27"/>
      <c r="G88" s="39" t="str">
        <f>HYPERLINK("https://www.youtube.com/watch?v=8sfTNe9agCk","link")</f>
        <v>link</v>
      </c>
      <c r="H88" s="29" t="s">
        <v>17</v>
      </c>
      <c r="I88" s="37"/>
    </row>
    <row r="89" spans="1:9" ht="25.5">
      <c r="A89" s="4">
        <f t="shared" si="1"/>
        <v>88</v>
      </c>
      <c r="B89" s="27" t="s">
        <v>19</v>
      </c>
      <c r="C89" s="27" t="s">
        <v>20</v>
      </c>
      <c r="D89" s="41">
        <v>42905</v>
      </c>
      <c r="E89" s="27" t="s">
        <v>7</v>
      </c>
      <c r="F89" s="27"/>
      <c r="G89" s="39" t="str">
        <f>HYPERLINK("https://www.youtube.com/watch?v=w3TajqL6ylQ","link")</f>
        <v>link</v>
      </c>
      <c r="H89" s="29" t="s">
        <v>219</v>
      </c>
      <c r="I89" s="37"/>
    </row>
    <row r="90" spans="1:9" ht="38.25">
      <c r="A90" s="4">
        <f t="shared" si="1"/>
        <v>89</v>
      </c>
      <c r="B90" s="27" t="s">
        <v>21</v>
      </c>
      <c r="C90" s="27" t="s">
        <v>22</v>
      </c>
      <c r="D90" s="41">
        <v>42648</v>
      </c>
      <c r="E90" s="27" t="s">
        <v>7</v>
      </c>
      <c r="F90" s="27"/>
      <c r="G90" s="39" t="str">
        <f>HYPERLINK("http://ikon.mn/n/ugi","link")</f>
        <v>link</v>
      </c>
      <c r="H90" s="29" t="s">
        <v>222</v>
      </c>
      <c r="I90" s="27"/>
    </row>
    <row r="91" spans="1:9" ht="25.5">
      <c r="A91" s="4">
        <f t="shared" si="1"/>
        <v>90</v>
      </c>
      <c r="B91" s="27" t="s">
        <v>23</v>
      </c>
      <c r="C91" s="32" t="s">
        <v>24</v>
      </c>
      <c r="D91" s="41">
        <v>42888</v>
      </c>
      <c r="E91" s="27" t="s">
        <v>7</v>
      </c>
      <c r="F91" s="27"/>
      <c r="G91" s="39" t="str">
        <f>HYPERLINK("http://ikon.mn/n/10wi","link")</f>
        <v>link</v>
      </c>
      <c r="H91" s="29" t="s">
        <v>222</v>
      </c>
      <c r="I91" s="30"/>
    </row>
    <row r="92" spans="1:9" ht="25.5">
      <c r="A92" s="4">
        <f t="shared" si="1"/>
        <v>91</v>
      </c>
      <c r="B92" s="27" t="s">
        <v>25</v>
      </c>
      <c r="C92" s="32" t="s">
        <v>26</v>
      </c>
      <c r="D92" s="41">
        <v>42923</v>
      </c>
      <c r="E92" s="27" t="s">
        <v>7</v>
      </c>
      <c r="F92" s="27"/>
      <c r="G92" s="39" t="str">
        <f>HYPERLINK("http://ikon.mn/n/1216","link")</f>
        <v>link</v>
      </c>
      <c r="H92" s="29" t="s">
        <v>222</v>
      </c>
      <c r="I92" s="27"/>
    </row>
    <row r="93" spans="1:9" ht="38.25">
      <c r="A93" s="4">
        <f t="shared" si="1"/>
        <v>92</v>
      </c>
      <c r="B93" s="27" t="s">
        <v>27</v>
      </c>
      <c r="C93" s="32" t="s">
        <v>28</v>
      </c>
      <c r="D93" s="41">
        <v>42888</v>
      </c>
      <c r="E93" s="27" t="s">
        <v>7</v>
      </c>
      <c r="F93" s="27"/>
      <c r="G93" s="39" t="str">
        <f>HYPERLINK("http://ikon.mn/n/10xl","link")</f>
        <v>link</v>
      </c>
      <c r="H93" s="29" t="s">
        <v>222</v>
      </c>
      <c r="I93" s="27"/>
    </row>
    <row r="94" spans="1:9" ht="25.5">
      <c r="A94" s="4">
        <f t="shared" si="1"/>
        <v>93</v>
      </c>
      <c r="B94" s="27" t="s">
        <v>29</v>
      </c>
      <c r="C94" s="33" t="s">
        <v>30</v>
      </c>
      <c r="D94" s="41">
        <v>42923</v>
      </c>
      <c r="E94" s="27" t="s">
        <v>7</v>
      </c>
      <c r="F94" s="27"/>
      <c r="G94" s="39" t="str">
        <f>HYPERLINK("http://ikon.mn/n/120e","link")</f>
        <v>link</v>
      </c>
      <c r="H94" s="29" t="s">
        <v>223</v>
      </c>
      <c r="I94" s="27"/>
    </row>
    <row r="95" spans="1:9" ht="25.5">
      <c r="A95" s="4">
        <f t="shared" si="1"/>
        <v>94</v>
      </c>
      <c r="B95" s="27" t="s">
        <v>31</v>
      </c>
      <c r="C95" s="32" t="s">
        <v>32</v>
      </c>
      <c r="D95" s="41">
        <v>42890</v>
      </c>
      <c r="E95" s="27" t="s">
        <v>7</v>
      </c>
      <c r="F95" s="27"/>
      <c r="G95" s="39" t="str">
        <f>HYPERLINK("http://ikon.mn/n/10y0","link")</f>
        <v>link</v>
      </c>
      <c r="H95" s="29" t="s">
        <v>222</v>
      </c>
      <c r="I95" s="27"/>
    </row>
    <row r="96" spans="1:9" ht="25.5">
      <c r="A96" s="4">
        <f t="shared" si="1"/>
        <v>95</v>
      </c>
      <c r="B96" s="27" t="s">
        <v>33</v>
      </c>
      <c r="C96" s="27" t="s">
        <v>34</v>
      </c>
      <c r="D96" s="41">
        <v>42906</v>
      </c>
      <c r="E96" s="27" t="s">
        <v>7</v>
      </c>
      <c r="F96" s="27"/>
      <c r="G96" s="39" t="str">
        <f>HYPERLINK("http://mongolia.gogo.mn/r/159319","link")</f>
        <v>link</v>
      </c>
      <c r="H96" s="29" t="s">
        <v>224</v>
      </c>
      <c r="I96" s="27"/>
    </row>
    <row r="97" spans="1:9" ht="25.5">
      <c r="A97" s="4">
        <f t="shared" si="1"/>
        <v>96</v>
      </c>
      <c r="B97" s="27" t="s">
        <v>35</v>
      </c>
      <c r="C97" s="27" t="s">
        <v>36</v>
      </c>
      <c r="D97" s="41">
        <v>42649</v>
      </c>
      <c r="E97" s="27" t="s">
        <v>7</v>
      </c>
      <c r="F97" s="27"/>
      <c r="G97" s="39" t="str">
        <f>HYPERLINK("http://mongolia.gogo.mn/r/155275","link")</f>
        <v>link</v>
      </c>
      <c r="H97" s="29" t="s">
        <v>224</v>
      </c>
      <c r="I97" s="37"/>
    </row>
    <row r="98" spans="1:9" ht="25.5">
      <c r="A98" s="4">
        <f t="shared" si="1"/>
        <v>97</v>
      </c>
      <c r="B98" s="27" t="s">
        <v>37</v>
      </c>
      <c r="C98" s="27" t="s">
        <v>38</v>
      </c>
      <c r="D98" s="43">
        <v>42780</v>
      </c>
      <c r="E98" s="27" t="s">
        <v>7</v>
      </c>
      <c r="F98" s="27"/>
      <c r="G98" s="39" t="str">
        <f>HYPERLINK("http://mongolia.gogo.mn/r/157298","link")</f>
        <v>link</v>
      </c>
      <c r="H98" s="29" t="s">
        <v>224</v>
      </c>
      <c r="I98" s="37"/>
    </row>
    <row r="99" spans="1:9" ht="15">
      <c r="A99" s="4">
        <f t="shared" si="1"/>
        <v>98</v>
      </c>
      <c r="B99" s="27" t="s">
        <v>39</v>
      </c>
      <c r="C99" s="27" t="s">
        <v>40</v>
      </c>
      <c r="D99" s="41">
        <v>42923</v>
      </c>
      <c r="E99" s="27" t="s">
        <v>7</v>
      </c>
      <c r="F99" s="27"/>
      <c r="G99" s="39" t="str">
        <f>HYPERLINK("http://mongolia.gogo.mn/r/159618","link")</f>
        <v>link</v>
      </c>
      <c r="H99" s="29" t="s">
        <v>224</v>
      </c>
      <c r="I99" s="37"/>
    </row>
    <row r="100" spans="1:9" ht="25.5">
      <c r="A100" s="4">
        <f t="shared" si="1"/>
        <v>99</v>
      </c>
      <c r="B100" s="27" t="s">
        <v>41</v>
      </c>
      <c r="C100" s="27" t="s">
        <v>42</v>
      </c>
      <c r="D100" s="41">
        <v>42888</v>
      </c>
      <c r="E100" s="27" t="s">
        <v>7</v>
      </c>
      <c r="F100" s="27"/>
      <c r="G100" s="39" t="str">
        <f>HYPERLINK("http://mongolia.gogo.mn/r/158896","link")</f>
        <v>link</v>
      </c>
      <c r="H100" s="29" t="s">
        <v>224</v>
      </c>
      <c r="I100" s="37"/>
    </row>
    <row r="101" spans="1:9" ht="25.5">
      <c r="A101" s="4">
        <f t="shared" si="1"/>
        <v>100</v>
      </c>
      <c r="B101" s="27" t="s">
        <v>43</v>
      </c>
      <c r="C101" s="27" t="s">
        <v>44</v>
      </c>
      <c r="D101" s="41">
        <v>42890</v>
      </c>
      <c r="E101" s="27" t="s">
        <v>7</v>
      </c>
      <c r="F101" s="27"/>
      <c r="G101" s="39" t="str">
        <f>HYPERLINK("http://mongolia.gogo.mn/r/158915","link")</f>
        <v>link</v>
      </c>
      <c r="H101" s="29" t="s">
        <v>224</v>
      </c>
      <c r="I101" s="37"/>
    </row>
    <row r="102" spans="1:9" ht="25.5">
      <c r="A102" s="4">
        <f t="shared" si="1"/>
        <v>101</v>
      </c>
      <c r="B102" s="27" t="s">
        <v>45</v>
      </c>
      <c r="C102" s="27" t="s">
        <v>46</v>
      </c>
      <c r="D102" s="44">
        <v>42892</v>
      </c>
      <c r="E102" s="27" t="s">
        <v>7</v>
      </c>
      <c r="F102" s="27"/>
      <c r="G102" s="39" t="str">
        <f>HYPERLINK("https://www.news.mn/?id=2065","link")</f>
        <v>link</v>
      </c>
      <c r="H102" s="29" t="s">
        <v>17</v>
      </c>
      <c r="I102" s="39"/>
    </row>
    <row r="103" spans="1:9" ht="24">
      <c r="A103" s="4">
        <f t="shared" si="1"/>
        <v>102</v>
      </c>
      <c r="B103" s="27" t="s">
        <v>47</v>
      </c>
      <c r="C103" s="34" t="s">
        <v>48</v>
      </c>
      <c r="D103" s="44">
        <v>42923</v>
      </c>
      <c r="E103" s="27" t="s">
        <v>7</v>
      </c>
      <c r="F103" s="27"/>
      <c r="G103" s="39" t="str">
        <f>HYPERLINK("http://www.montsame.mn/read/60330","link")</f>
        <v>link</v>
      </c>
      <c r="H103" s="29" t="s">
        <v>225</v>
      </c>
      <c r="I103" s="27"/>
    </row>
    <row r="104" spans="1:9" ht="25.5">
      <c r="A104" s="4">
        <f t="shared" si="1"/>
        <v>103</v>
      </c>
      <c r="B104" s="27" t="s">
        <v>49</v>
      </c>
      <c r="C104" s="27" t="s">
        <v>50</v>
      </c>
      <c r="D104" s="44">
        <v>42916</v>
      </c>
      <c r="E104" s="27" t="s">
        <v>7</v>
      </c>
      <c r="F104" s="27"/>
      <c r="G104" s="39" t="str">
        <f>HYPERLINK("http://eagle.mn/r/31879","link")</f>
        <v>link</v>
      </c>
      <c r="H104" s="29" t="s">
        <v>226</v>
      </c>
      <c r="I104" s="27"/>
    </row>
    <row r="105" spans="1:9" ht="38.25">
      <c r="A105" s="4">
        <f t="shared" si="1"/>
        <v>104</v>
      </c>
      <c r="B105" s="27" t="s">
        <v>51</v>
      </c>
      <c r="C105" s="27" t="s">
        <v>52</v>
      </c>
      <c r="D105" s="44">
        <v>42892</v>
      </c>
      <c r="E105" s="27" t="s">
        <v>7</v>
      </c>
      <c r="F105" s="27"/>
      <c r="G105" s="39" t="str">
        <f>HYPERLINK("http://www.ub.life/p/8177","link")</f>
        <v>link</v>
      </c>
      <c r="H105" s="29" t="s">
        <v>227</v>
      </c>
      <c r="I105" s="27"/>
    </row>
    <row r="106" spans="1:9" ht="51">
      <c r="A106" s="4">
        <f t="shared" si="1"/>
        <v>105</v>
      </c>
      <c r="B106" s="27" t="s">
        <v>53</v>
      </c>
      <c r="C106" s="27" t="s">
        <v>54</v>
      </c>
      <c r="D106" s="44">
        <v>43057</v>
      </c>
      <c r="E106" s="27" t="s">
        <v>7</v>
      </c>
      <c r="F106" s="27"/>
      <c r="G106" s="39" t="str">
        <f>HYPERLINK("http://tusgal.mn/mazaalai-khiimel-daguul-mongoliin-nutag-deeguur-ungurukhduu-turiin-duullaa-egshigluulne","link")</f>
        <v>link</v>
      </c>
      <c r="H106" s="29" t="s">
        <v>228</v>
      </c>
      <c r="I106" s="39"/>
    </row>
    <row r="107" spans="1:9" ht="25.5">
      <c r="A107" s="4">
        <f t="shared" si="1"/>
        <v>106</v>
      </c>
      <c r="B107" s="27" t="s">
        <v>55</v>
      </c>
      <c r="C107" s="27" t="s">
        <v>56</v>
      </c>
      <c r="D107" s="44">
        <v>42745</v>
      </c>
      <c r="E107" s="27" t="s">
        <v>7</v>
      </c>
      <c r="F107" s="27"/>
      <c r="G107" s="39" t="str">
        <f>HYPERLINK("http://www.buro247.mn/lifestyle/technology/mazaalai-hiimel-daguul.html","link")</f>
        <v>link</v>
      </c>
      <c r="H107" s="29" t="s">
        <v>229</v>
      </c>
      <c r="I107" s="39"/>
    </row>
    <row r="108" spans="1:9" ht="38.25">
      <c r="A108" s="4">
        <f t="shared" si="1"/>
        <v>107</v>
      </c>
      <c r="B108" s="27" t="s">
        <v>57</v>
      </c>
      <c r="C108" s="27" t="s">
        <v>58</v>
      </c>
      <c r="D108" s="44">
        <v>42888</v>
      </c>
      <c r="E108" s="27" t="s">
        <v>7</v>
      </c>
      <c r="F108" s="27"/>
      <c r="G108" s="39" t="str">
        <f>HYPERLINK("http://crc.gov.mn/k/2OY","link")</f>
        <v>link</v>
      </c>
      <c r="H108" s="29" t="s">
        <v>230</v>
      </c>
      <c r="I108" s="39"/>
    </row>
    <row r="109" spans="1:9" ht="38.25">
      <c r="A109" s="4">
        <f t="shared" si="1"/>
        <v>108</v>
      </c>
      <c r="B109" s="27" t="s">
        <v>59</v>
      </c>
      <c r="C109" s="27" t="s">
        <v>60</v>
      </c>
      <c r="D109" s="44">
        <v>42887</v>
      </c>
      <c r="E109" s="27" t="s">
        <v>7</v>
      </c>
      <c r="F109" s="27"/>
      <c r="G109" s="39" t="str">
        <f>HYPERLINK("http://news.zindaa.mn/21cj","link")</f>
        <v>link</v>
      </c>
      <c r="H109" s="29" t="s">
        <v>231</v>
      </c>
      <c r="I109" s="39"/>
    </row>
    <row r="110" spans="1:9" ht="38.25">
      <c r="A110" s="4">
        <f t="shared" si="1"/>
        <v>109</v>
      </c>
      <c r="B110" s="27" t="s">
        <v>61</v>
      </c>
      <c r="C110" s="27" t="s">
        <v>62</v>
      </c>
      <c r="D110" s="44">
        <v>42891</v>
      </c>
      <c r="E110" s="27" t="s">
        <v>7</v>
      </c>
      <c r="F110" s="27"/>
      <c r="G110" s="28" t="s">
        <v>64</v>
      </c>
      <c r="H110" s="29" t="s">
        <v>220</v>
      </c>
      <c r="I110" s="28"/>
    </row>
    <row r="111" spans="1:9" ht="25.5">
      <c r="A111" s="4">
        <f t="shared" si="1"/>
        <v>110</v>
      </c>
      <c r="B111" s="27" t="s">
        <v>63</v>
      </c>
      <c r="C111" s="27" t="s">
        <v>30</v>
      </c>
      <c r="D111" s="44">
        <v>42827</v>
      </c>
      <c r="E111" s="27" t="s">
        <v>7</v>
      </c>
      <c r="F111" s="27"/>
      <c r="G111" s="39" t="str">
        <f>HYPERLINK("http://www.times.mn/f/23154/","link")</f>
        <v>link</v>
      </c>
      <c r="H111" s="29" t="s">
        <v>232</v>
      </c>
      <c r="I111" s="39"/>
    </row>
    <row r="112" spans="1:9" ht="28.5">
      <c r="A112" s="4">
        <f t="shared" si="1"/>
        <v>111</v>
      </c>
      <c r="B112" s="27" t="s">
        <v>236</v>
      </c>
      <c r="C112" s="55" t="s">
        <v>237</v>
      </c>
      <c r="D112" s="44">
        <v>43024</v>
      </c>
      <c r="E112" s="50" t="s">
        <v>114</v>
      </c>
      <c r="F112" s="27"/>
      <c r="G112" s="28" t="s">
        <v>64</v>
      </c>
      <c r="H112" s="29" t="s">
        <v>238</v>
      </c>
      <c r="I112" s="27"/>
    </row>
    <row r="113" spans="1:10" ht="25.5">
      <c r="A113" s="4">
        <f t="shared" si="1"/>
        <v>112</v>
      </c>
      <c r="B113" s="56" t="s">
        <v>257</v>
      </c>
      <c r="C113" s="57"/>
      <c r="D113" s="58">
        <v>42924</v>
      </c>
      <c r="E113" s="56" t="s">
        <v>66</v>
      </c>
      <c r="F113" s="37"/>
      <c r="G113" s="28" t="s">
        <v>64</v>
      </c>
      <c r="H113" s="59" t="s">
        <v>249</v>
      </c>
      <c r="I113" s="37"/>
      <c r="J113" s="54" t="s">
        <v>256</v>
      </c>
    </row>
    <row r="114" spans="1:10" ht="25.5">
      <c r="A114" s="4">
        <f t="shared" si="1"/>
        <v>113</v>
      </c>
      <c r="B114" s="56" t="s">
        <v>258</v>
      </c>
      <c r="C114" s="60"/>
      <c r="D114" s="58">
        <v>42880</v>
      </c>
      <c r="E114" s="56" t="s">
        <v>66</v>
      </c>
      <c r="F114" s="37"/>
      <c r="G114" s="28" t="s">
        <v>259</v>
      </c>
      <c r="H114" s="59" t="s">
        <v>260</v>
      </c>
      <c r="I114" s="37"/>
      <c r="J114" s="54" t="s">
        <v>256</v>
      </c>
    </row>
    <row r="115" spans="1:10" ht="25.5">
      <c r="A115" s="4">
        <f t="shared" si="1"/>
        <v>114</v>
      </c>
      <c r="B115" s="56" t="s">
        <v>261</v>
      </c>
      <c r="C115" s="60"/>
      <c r="D115" s="58">
        <v>42923</v>
      </c>
      <c r="E115" s="56" t="s">
        <v>66</v>
      </c>
      <c r="F115" s="37"/>
      <c r="G115" s="28" t="s">
        <v>259</v>
      </c>
      <c r="H115" s="59" t="s">
        <v>260</v>
      </c>
      <c r="I115" s="37"/>
      <c r="J115" s="54" t="s">
        <v>256</v>
      </c>
    </row>
    <row r="116" spans="1:10" ht="25.5">
      <c r="A116" s="4">
        <f t="shared" si="1"/>
        <v>115</v>
      </c>
      <c r="B116" s="56" t="s">
        <v>262</v>
      </c>
      <c r="C116" s="60"/>
      <c r="D116" s="58">
        <v>42850</v>
      </c>
      <c r="E116" s="56" t="s">
        <v>66</v>
      </c>
      <c r="F116" s="37"/>
      <c r="G116" s="28" t="s">
        <v>259</v>
      </c>
      <c r="H116" s="59" t="s">
        <v>253</v>
      </c>
      <c r="I116" s="37"/>
      <c r="J116" s="54" t="s">
        <v>256</v>
      </c>
    </row>
    <row r="117" spans="1:10" ht="25.5">
      <c r="A117" s="4">
        <f t="shared" si="1"/>
        <v>116</v>
      </c>
      <c r="B117" s="56" t="s">
        <v>265</v>
      </c>
      <c r="C117" s="60"/>
      <c r="D117" s="58">
        <v>42736</v>
      </c>
      <c r="E117" s="56"/>
      <c r="F117" s="37"/>
      <c r="G117" s="28" t="s">
        <v>263</v>
      </c>
      <c r="H117" s="59" t="s">
        <v>264</v>
      </c>
      <c r="I117" s="37"/>
      <c r="J117" s="54" t="s">
        <v>256</v>
      </c>
    </row>
    <row r="118" spans="1:10" ht="25.5">
      <c r="A118" s="4">
        <f t="shared" si="1"/>
        <v>117</v>
      </c>
      <c r="B118" s="56" t="s">
        <v>266</v>
      </c>
      <c r="C118" s="60"/>
      <c r="D118" s="58">
        <v>42817</v>
      </c>
      <c r="E118" s="56" t="s">
        <v>66</v>
      </c>
      <c r="F118" s="37"/>
      <c r="G118" s="28" t="s">
        <v>259</v>
      </c>
      <c r="H118" s="37" t="s">
        <v>253</v>
      </c>
      <c r="I118" s="37"/>
    </row>
    <row r="119" spans="1:10" ht="25.5">
      <c r="A119" s="4">
        <f t="shared" si="1"/>
        <v>118</v>
      </c>
      <c r="B119" s="9" t="s">
        <v>267</v>
      </c>
      <c r="C119" s="24" t="s">
        <v>268</v>
      </c>
      <c r="D119" s="45">
        <v>43163</v>
      </c>
      <c r="E119" s="9" t="s">
        <v>66</v>
      </c>
      <c r="G119" s="61" t="s">
        <v>259</v>
      </c>
      <c r="H119" s="38" t="s">
        <v>269</v>
      </c>
    </row>
    <row r="120" spans="1:10" ht="12.75"/>
    <row r="121" spans="1:10" ht="12.75"/>
    <row r="122" spans="1:10" ht="12.75"/>
    <row r="123" spans="1:10" ht="12.75"/>
    <row r="124" spans="1:10" ht="12.75"/>
    <row r="125" spans="1:10" ht="12.75"/>
    <row r="126" spans="1:10" ht="12.75"/>
    <row r="127" spans="1:10" ht="12.75"/>
    <row r="128" spans="1:10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</sheetData>
  <sortState ref="A2:G985">
    <sortCondition descending="1" ref="D1"/>
  </sortState>
  <hyperlinks>
    <hyperlink ref="F42" r:id="rId1"/>
    <hyperlink ref="G42" r:id="rId2"/>
    <hyperlink ref="F59" r:id="rId3" display="http://birds.ele.kyutech.ac.jp/files/mediaCoverage/bd/170209.pdf"/>
    <hyperlink ref="F58" r:id="rId4" display="http://birds.ele.kyutech.ac.jp/files/mediaCoverage/bd/170215.pdf"/>
    <hyperlink ref="F66" r:id="rId5" display="http://birds.ele.kyutech.ac.jp/files/mediaCoverage/bd/160617.pdf"/>
    <hyperlink ref="F71" r:id="rId6" display="http://birds.ele.kyutech.ac.jp/files/mediaCoverage/bd/160615.pdf"/>
    <hyperlink ref="F65" r:id="rId7" display="http://birds.ele.kyutech.ac.jp/files/mediaCoverage/bd/160623.pdf"/>
    <hyperlink ref="F67" r:id="rId8" display="http://birds.ele.kyutech.ac.jp/files/mediaCoverage/bd/160616.pdf"/>
    <hyperlink ref="F68" r:id="rId9" display="http://birds.ele.kyutech.ac.jp/files/mediaCoverage/bd/160616a.pdf"/>
    <hyperlink ref="F75" r:id="rId10" display="http://birds.ele.kyutech.ac.jp/files/mediaCoverage/bd/space.webp"/>
    <hyperlink ref="F72" r:id="rId11" display="http://birds.ele.kyutech.ac.jp/files/mediaCoverage/bd/160615a.pdf"/>
    <hyperlink ref="F69" r:id="rId12" display="http://birds.ele.kyutech.ac.jp/files/mediaCoverage/bd/160616b.pdf"/>
    <hyperlink ref="F70" r:id="rId13" display="http://birds.ele.kyutech.ac.jp/files/mediaCoverage/bd/160616c.pdf"/>
    <hyperlink ref="F73" r:id="rId14" display="http://birds.ele.kyutech.ac.jp/files/mediaCoverage/ghana/1606.pdf"/>
    <hyperlink ref="F76" r:id="rId15" display="http://birds.ele.kyutech.ac.jp/files/mediaCoverage/ghana/Daily Graphic_Ghana_26Apr2017.pdf"/>
    <hyperlink ref="F60" r:id="rId16" display="http://birds.ele.kyutech.ac.jp/files/mediaCoverage/ghana/Ghana_Daily Graphic_News_20160808.jpg"/>
    <hyperlink ref="F74" r:id="rId17" display="http://birds.ele.kyutech.ac.jp/files/mediaCoverage/japan/BIRDS_News_Nishinippon Shimbun_20160605.pdf"/>
    <hyperlink ref="F61" r:id="rId18" display="http://birds.ele.kyutech.ac.jp/files/mediaCoverage/japan/Copy of Mainichi Shinbun 2016-6-30.pdf"/>
    <hyperlink ref="F62" r:id="rId19" display="http://birds.ele.kyutech.ac.jp/files/mediaCoverage/japan/Kyutech Journal No. 884.pdf"/>
    <hyperlink ref="F63" r:id="rId20" display="http://birds.ele.kyutech.ac.jp/files/mediaCoverage/japan/Yomiuri Shinbun 2016.6.30.pdf"/>
    <hyperlink ref="F64" r:id="rId21" display="http://birds.ele.kyutech.ac.jp/files/mediaCoverage/nigeria/BIRDS News Nigeria.jpeg"/>
    <hyperlink ref="F55" r:id="rId22" display="http://birds.ele.kyutech.ac.jp/files/mediaCoverage/nigeria/BIRDS-1 news in Nigerian newspaper.pdf"/>
    <hyperlink ref="F77" r:id="rId23" display="http://birds.ele.kyutech.ac.jp/files/mediaCoverage/nigeria/FUTA satellite flies into space in US today %E2%80%93 Punch Newspapers.pdf"/>
    <hyperlink ref="F78" r:id="rId24" display="http://birds.ele.kyutech.ac.jp/files/mediaCoverage/nigeria/FUTA sets Nigerian record, to launch satellite into space - Premium Times Nigeria.pdf"/>
    <hyperlink ref="F79" r:id="rId25" display="http://birds.ele.kyutech.ac.jp/files/mediaCoverage/nigeria/FUTA sets Nigerian record, to launch satellite into space - Premium Times Nigeria.pdf"/>
    <hyperlink ref="F56" r:id="rId26" display="http://birds.ele.kyutech.ac.jp/files/mediaCoverage/nigeria/US launches SpaceX Falcon 9, carrying FUTA's NigeriaEdusat-1 - Vanguard News.pdf"/>
    <hyperlink ref="F80" r:id="rId27" display="http://birds.ele.kyutech.ac.jp/files/mediaCoverage/thailand/KMUTNB - NBTC.pdf"/>
    <hyperlink ref="F43" r:id="rId28"/>
    <hyperlink ref="G53" r:id="rId29"/>
    <hyperlink ref="F53" r:id="rId30"/>
    <hyperlink ref="G44" r:id="rId31"/>
    <hyperlink ref="F44" r:id="rId32"/>
    <hyperlink ref="G45" r:id="rId33"/>
    <hyperlink ref="F45" r:id="rId34"/>
    <hyperlink ref="G49" r:id="rId35"/>
    <hyperlink ref="F47" r:id="rId36"/>
    <hyperlink ref="F49" r:id="rId37"/>
    <hyperlink ref="F46" r:id="rId38"/>
    <hyperlink ref="F52" r:id="rId39"/>
    <hyperlink ref="F48" r:id="rId40"/>
    <hyperlink ref="F50" r:id="rId41"/>
    <hyperlink ref="F51" r:id="rId42"/>
    <hyperlink ref="G50" r:id="rId43"/>
    <hyperlink ref="G51" r:id="rId44"/>
    <hyperlink ref="G52" r:id="rId45"/>
    <hyperlink ref="G48" r:id="rId46"/>
    <hyperlink ref="G47" r:id="rId47"/>
    <hyperlink ref="G46" r:id="rId48"/>
    <hyperlink ref="B9" r:id="rId49" display="https://blog.anusstl.com/ghanasat-1-project-leader-honored/"/>
    <hyperlink ref="B11" r:id="rId50" tooltip="President Akufo-Addo congratulates All Nations University for Ghanasat-1 Satellite" display="http://www.ghananewsagency.org/science/president-akufo-addo-congratulates-all-nations-university-for-ghanasat-1-satellite-119346"/>
    <hyperlink ref="B81" r:id="rId51" display="https://www.google.com.gh/url?sa=t&amp;rct=j&amp;q=&amp;esrc=s&amp;source=web&amp;cd=1&amp;ved=0ahUKEwjfrsee0sjXAhVMvBoKHc2yC6QQFggkMAA&amp;url=https%3A%2F%2Fen.wikipedia.org%2Fwiki%2FGhanaSat-1&amp;usg=AOvVaw3cFKGMKDQs_DGVKn3UinMd"/>
    <hyperlink ref="E8" r:id="rId52"/>
    <hyperlink ref="B23" r:id="rId53" display="http://naacpmke.org/index.php/2017/07/10/ghana-launches-its-first-satellite-into-space/"/>
    <hyperlink ref="B12" r:id="rId54" display="http://www.konbini.com/ng/lifestyle/ghanasat1-now-orbiting-earth/"/>
    <hyperlink ref="B13" r:id="rId55" display="https://buzzghana.com/ghana-launch-first-satellite-ghanasat-1/"/>
    <hyperlink ref="B14" r:id="rId56" display="https://www.youtube.com/watch?v=PDE3Ve0PWa8"/>
    <hyperlink ref="B17" r:id="rId57" location="93821" display="https://yen.com.gh/93821-first-satellite-ghana-ghanasat-1-launched-space.html - 93821"/>
    <hyperlink ref="B18" r:id="rId58" display="https://www.google.com.gh/url?sa=t&amp;rct=j&amp;q=&amp;esrc=s&amp;source=web&amp;cd=12&amp;ved=0ahUKEwj-p53F3cjXAhUBhBoKHVOJAS44ChAWCCowAQ&amp;url=https%3A%2F%2Fwww.technavio.com%2Fblog%2Fcurrent-affairs-ghanasat-1-puts-africa-space-map&amp;usg=AOvVaw3VEQwyBpApZG6Ivrys3AF9"/>
    <hyperlink ref="B19" r:id="rId59" display="https://www.ghanacelebrities.com/2017/07/07/ghanasat1-ghanas-first-ever-space-satellite-successfully-enters-orbit/"/>
    <hyperlink ref="B20" r:id="rId60" display="https://face2faceafrica.com/article/ghanasat-1"/>
    <hyperlink ref="B7" r:id="rId61" display="https://www.google.com.gh/url?sa=t&amp;rct=j&amp;q=&amp;esrc=s&amp;source=web&amp;cd=20&amp;cad=rja&amp;uact=8&amp;ved=0ahUKEwj-p53F3cjXAhUBhBoKHVOJAS44ChAWCFAwCQ&amp;url=http%3A%2F%2Findianexpress.com%2Farticle%2Ftechnology%2Fscience%2Fghansat-1-ghanas-first-space-satellite-starts-orbiting-4785703%2F&amp;usg=AOvVaw0i5eZN7JtaP5kcHXPfQGuS"/>
    <hyperlink ref="E40" r:id="rId62" display="https://www.geek.com/tech/africa-enters-space-race-with-ghanas-first-satellite-1710933/"/>
    <hyperlink ref="B26" r:id="rId63" display="https://www.google.com.gh/url?sa=t&amp;rct=j&amp;q=&amp;esrc=s&amp;source=web&amp;cd=22&amp;cad=rja&amp;uact=8&amp;ved=0ahUKEwjD0MDA5sjXAhVFnRoKHRi-ANw4FBAWCCkwAQ&amp;url=https%3A%2F%2Ftechnovagh.com%2F2017%2F06%2F01%2Fall-nations-university-launch-ghanasat-1-satellite-space-tonight%2F&amp;usg=AOvVaw1g--oV2VZyf90RcoV7Px0c"/>
    <hyperlink ref="B28" r:id="rId64" display="https://www.newsbytesapp.com/timeline/Science/9617/53541/with-ghana-africa-enters-the-space-race"/>
    <hyperlink ref="E30" r:id="rId65"/>
    <hyperlink ref="B31" r:id="rId66" display="https://www.google.com.gh/url?sa=t&amp;rct=j&amp;q=&amp;esrc=s&amp;source=web&amp;cd=34&amp;cad=rja&amp;uact=8&amp;ved=0ahUKEwiBxYn76sjXAhVIQBoKHSieCAY4HhAWCDYwAw&amp;url=http%3A%2F%2Fm.peacefmonline.com%2Fpages%2Fpolitics%2Fpolitics%2F201707%2F319938.php&amp;usg=AOvVaw0TB9O7Nl3jASG8eobFTnoV"/>
    <hyperlink ref="B32" r:id="rId67" display="http://clickbrick.tech/2017/08/22/ghanasat-1-launched-into-space/"/>
    <hyperlink ref="B34" r:id="rId68" display="https://www.google.com.gh/url?sa=t&amp;rct=j&amp;q=&amp;esrc=s&amp;source=web&amp;cd=37&amp;cad=rja&amp;uact=8&amp;ved=0ahUKEwiBxYn76sjXAhVIQBoKHSieCAY4HhAWCEcwBg&amp;url=http%3A%2F%2Fwww.africanews.com%2F2017%2F07%2F08%2Fpresidential-applause-after-ghana-launches-its-first-space-satellite%2F%2F&amp;usg=AOvVaw3GIt4qHoiNoKZQWLVwwmVZ"/>
    <hyperlink ref="C36" r:id="rId69" display="http://www.satnews.com/index.php?date=2017-06-13"/>
    <hyperlink ref="E35" r:id="rId70"/>
    <hyperlink ref="B39" r:id="rId71" display="http://news.google.com/news/url?sa=t&amp;fd=R&amp;ct2=us&amp;usg=AFQjCNE9NnBPDBO8psBQ2RAtvEn64Ns86g&amp;clid=c3a7d30bb8a4878e06b80cf16b898331&amp;cid=52779549430097&amp;ei=8lVlWcClMo3C3gH1nIioAg&amp;url=https://face2faceafrica.com/article/ghanasat-1"/>
    <hyperlink ref="F57" r:id="rId72"/>
    <hyperlink ref="F54" r:id="rId73"/>
    <hyperlink ref="G110" r:id="rId74"/>
    <hyperlink ref="F2" r:id="rId75"/>
    <hyperlink ref="G2" r:id="rId76"/>
    <hyperlink ref="G112" r:id="rId77"/>
    <hyperlink ref="G113" r:id="rId78"/>
    <hyperlink ref="G114" r:id="rId79"/>
    <hyperlink ref="G115" r:id="rId80"/>
    <hyperlink ref="G116" r:id="rId81"/>
    <hyperlink ref="G117" r:id="rId82"/>
    <hyperlink ref="G118" r:id="rId83"/>
    <hyperlink ref="G119" r:id="rId84"/>
  </hyperlinks>
  <pageMargins left="0.7" right="0.7" top="0.75" bottom="0.75" header="0.3" footer="0.3"/>
  <pageSetup paperSize="9" orientation="portrait" horizontalDpi="4294967294" verticalDpi="0" r:id="rId85"/>
  <drawing r:id="rId86"/>
  <legacy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cholab-PC</dc:creator>
  <cp:lastModifiedBy>maisun</cp:lastModifiedBy>
  <dcterms:created xsi:type="dcterms:W3CDTF">2017-11-18T15:08:49Z</dcterms:created>
  <dcterms:modified xsi:type="dcterms:W3CDTF">2018-03-05T11:50:24Z</dcterms:modified>
</cp:coreProperties>
</file>